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0" yWindow="15" windowWidth="10230" windowHeight="10080" activeTab="0"/>
  </bookViews>
  <sheets>
    <sheet name="Spr15" sheetId="1" r:id="rId1"/>
  </sheets>
  <definedNames/>
  <calcPr fullCalcOnLoad="1"/>
</workbook>
</file>

<file path=xl/sharedStrings.xml><?xml version="1.0" encoding="utf-8"?>
<sst xmlns="http://schemas.openxmlformats.org/spreadsheetml/2006/main" count="413" uniqueCount="287">
  <si>
    <t>Total</t>
  </si>
  <si>
    <t>Dept</t>
  </si>
  <si>
    <t>Art Education</t>
  </si>
  <si>
    <t>Public Communication</t>
  </si>
  <si>
    <t>Journalism</t>
  </si>
  <si>
    <t>Design</t>
  </si>
  <si>
    <t>English</t>
  </si>
  <si>
    <t>Art</t>
  </si>
  <si>
    <t>Art History</t>
  </si>
  <si>
    <t>Fine Arts</t>
  </si>
  <si>
    <t>French</t>
  </si>
  <si>
    <t>Music</t>
  </si>
  <si>
    <t>Music Education</t>
  </si>
  <si>
    <t>Philosophy</t>
  </si>
  <si>
    <t>Individualized Studies</t>
  </si>
  <si>
    <t>Business Administration</t>
  </si>
  <si>
    <t>Pre-Criminal Justice</t>
  </si>
  <si>
    <t>Criminal Justice</t>
  </si>
  <si>
    <t>Childhood Education</t>
  </si>
  <si>
    <t>Social Work</t>
  </si>
  <si>
    <t>Technology Education</t>
  </si>
  <si>
    <t>Industrial Technology</t>
  </si>
  <si>
    <t>Anthropology</t>
  </si>
  <si>
    <t>Biology</t>
  </si>
  <si>
    <t>Chemistry</t>
  </si>
  <si>
    <t>Geology</t>
  </si>
  <si>
    <t>Earth Sciences</t>
  </si>
  <si>
    <t>Economics</t>
  </si>
  <si>
    <t>Geography</t>
  </si>
  <si>
    <t>History</t>
  </si>
  <si>
    <t>Mathematics</t>
  </si>
  <si>
    <t>Physics</t>
  </si>
  <si>
    <t>Political Science</t>
  </si>
  <si>
    <t>Psychology</t>
  </si>
  <si>
    <t>Sociology</t>
  </si>
  <si>
    <t>Undergraduate Programs by Department</t>
  </si>
  <si>
    <t>Major</t>
  </si>
  <si>
    <t>Code</t>
  </si>
  <si>
    <t>Description</t>
  </si>
  <si>
    <t>Communication</t>
  </si>
  <si>
    <t>Business</t>
  </si>
  <si>
    <t>Dietetics &amp; Nutrition</t>
  </si>
  <si>
    <t>Geography &amp; Planning</t>
  </si>
  <si>
    <t>[Institutional Research Home]</t>
  </si>
  <si>
    <t>FT</t>
  </si>
  <si>
    <t>PT</t>
  </si>
  <si>
    <t>Theater</t>
  </si>
  <si>
    <t>School of Arts and Humanities</t>
  </si>
  <si>
    <t>School of Natural and Social Sciences</t>
  </si>
  <si>
    <t>School of Education</t>
  </si>
  <si>
    <t>School of Professions Totals</t>
  </si>
  <si>
    <t>School of Education Totals</t>
  </si>
  <si>
    <t>University College</t>
  </si>
  <si>
    <t>Media Production</t>
  </si>
  <si>
    <t>Interior Design</t>
  </si>
  <si>
    <t>Arts and Letters</t>
  </si>
  <si>
    <t>Program</t>
  </si>
  <si>
    <t>AED</t>
  </si>
  <si>
    <t>BS-AH</t>
  </si>
  <si>
    <t>Art Education K-12</t>
  </si>
  <si>
    <t>COM</t>
  </si>
  <si>
    <t>BA-AH</t>
  </si>
  <si>
    <t>Communication Studies</t>
  </si>
  <si>
    <t>JBS</t>
  </si>
  <si>
    <t>MDP</t>
  </si>
  <si>
    <t>PCM</t>
  </si>
  <si>
    <t>CER</t>
  </si>
  <si>
    <t>BFA-AH</t>
  </si>
  <si>
    <t>Ceramics</t>
  </si>
  <si>
    <t>CMD</t>
  </si>
  <si>
    <t>Communication Design</t>
  </si>
  <si>
    <t>FIB</t>
  </si>
  <si>
    <t>Fibers</t>
  </si>
  <si>
    <t>INT</t>
  </si>
  <si>
    <t>MJD</t>
  </si>
  <si>
    <t>Metals/Jewelry</t>
  </si>
  <si>
    <t>WFD</t>
  </si>
  <si>
    <t>Wood/Furniture</t>
  </si>
  <si>
    <t>ENG</t>
  </si>
  <si>
    <t>ENS</t>
  </si>
  <si>
    <t>English 7-12</t>
  </si>
  <si>
    <t>WRT</t>
  </si>
  <si>
    <t>Writing</t>
  </si>
  <si>
    <t>ARH</t>
  </si>
  <si>
    <t>ART</t>
  </si>
  <si>
    <t>PHO</t>
  </si>
  <si>
    <t>Photography</t>
  </si>
  <si>
    <t>PRT</t>
  </si>
  <si>
    <t>Printmaking</t>
  </si>
  <si>
    <t>PTG</t>
  </si>
  <si>
    <t>Painting</t>
  </si>
  <si>
    <t>SCL</t>
  </si>
  <si>
    <t>Sculpture</t>
  </si>
  <si>
    <t>FRE</t>
  </si>
  <si>
    <t>FRS</t>
  </si>
  <si>
    <t>French 7-12</t>
  </si>
  <si>
    <t>SPA</t>
  </si>
  <si>
    <t>SPS</t>
  </si>
  <si>
    <t>Spanish 7-12</t>
  </si>
  <si>
    <t>MUE</t>
  </si>
  <si>
    <t>MUSB-AH</t>
  </si>
  <si>
    <t>MUS</t>
  </si>
  <si>
    <t>PHI</t>
  </si>
  <si>
    <t>ALT</t>
  </si>
  <si>
    <t>TFA</t>
  </si>
  <si>
    <t>Television and Film Arts</t>
  </si>
  <si>
    <t>THA</t>
  </si>
  <si>
    <t>BME</t>
  </si>
  <si>
    <t>BS-ED</t>
  </si>
  <si>
    <t>Business and Marketing Ed</t>
  </si>
  <si>
    <t>BMEW</t>
  </si>
  <si>
    <t>PREMAJ-ED</t>
  </si>
  <si>
    <t>Pre-Business and Marketing Ed</t>
  </si>
  <si>
    <t>CTE</t>
  </si>
  <si>
    <t>Career &amp; Technical Education</t>
  </si>
  <si>
    <t>CED</t>
  </si>
  <si>
    <t>CEN</t>
  </si>
  <si>
    <t>Childhood Education and Englis</t>
  </si>
  <si>
    <t>CMT</t>
  </si>
  <si>
    <t>Childhood Education and Mathem</t>
  </si>
  <si>
    <t>CSH</t>
  </si>
  <si>
    <t>Childhood Education and Spanis</t>
  </si>
  <si>
    <t>CSS</t>
  </si>
  <si>
    <t>Childhood Education and Social</t>
  </si>
  <si>
    <t>ECC</t>
  </si>
  <si>
    <t>Early Childhood and Childhood</t>
  </si>
  <si>
    <t>ECE</t>
  </si>
  <si>
    <t>Early Childhood Education</t>
  </si>
  <si>
    <t>EXE</t>
  </si>
  <si>
    <t>BSED-ED</t>
  </si>
  <si>
    <t>Tchrs Exceptnal Educ &amp; Elem Ed</t>
  </si>
  <si>
    <t>EXEW</t>
  </si>
  <si>
    <t>Pre-Exceptional Education</t>
  </si>
  <si>
    <t>BA-NS</t>
  </si>
  <si>
    <t>ANT</t>
  </si>
  <si>
    <t>BS-NS</t>
  </si>
  <si>
    <t>BIO</t>
  </si>
  <si>
    <t>CHE</t>
  </si>
  <si>
    <t>FRC</t>
  </si>
  <si>
    <t>Forensic Chemistry</t>
  </si>
  <si>
    <t>FRCW</t>
  </si>
  <si>
    <t>PREMAJ-NS</t>
  </si>
  <si>
    <t>Pre-forensic Chemistry</t>
  </si>
  <si>
    <t>EAS</t>
  </si>
  <si>
    <t>GEO</t>
  </si>
  <si>
    <t>ECO</t>
  </si>
  <si>
    <t>GEG</t>
  </si>
  <si>
    <t>URP</t>
  </si>
  <si>
    <t>Urban Regional Analysis &amp; Plan</t>
  </si>
  <si>
    <t>HIS</t>
  </si>
  <si>
    <t>SSS</t>
  </si>
  <si>
    <t>Social Studies 7-12</t>
  </si>
  <si>
    <t>SSX</t>
  </si>
  <si>
    <t>Social Studies Education 5-12</t>
  </si>
  <si>
    <t>AMT</t>
  </si>
  <si>
    <t>Applied Mathematics</t>
  </si>
  <si>
    <t>MAT</t>
  </si>
  <si>
    <t>MTS</t>
  </si>
  <si>
    <t>Mathematics 7-12</t>
  </si>
  <si>
    <t>MTX</t>
  </si>
  <si>
    <t>Mathematics 5-12</t>
  </si>
  <si>
    <t>PHY</t>
  </si>
  <si>
    <t>PSC</t>
  </si>
  <si>
    <t>PSY</t>
  </si>
  <si>
    <t>SOA</t>
  </si>
  <si>
    <t>Applied Sociology</t>
  </si>
  <si>
    <t>SOC</t>
  </si>
  <si>
    <t>CEDW</t>
  </si>
  <si>
    <t>PREMAJ-UC</t>
  </si>
  <si>
    <t>Undeclared-Childhood Education</t>
  </si>
  <si>
    <t>INS</t>
  </si>
  <si>
    <t>BS-UC</t>
  </si>
  <si>
    <t>NON</t>
  </si>
  <si>
    <t>CONTED-UG</t>
  </si>
  <si>
    <t>UG Non-Matriculated</t>
  </si>
  <si>
    <t>UNC</t>
  </si>
  <si>
    <t>Undeclared</t>
  </si>
  <si>
    <t>BSA</t>
  </si>
  <si>
    <t>BS-SP</t>
  </si>
  <si>
    <t>BSAW</t>
  </si>
  <si>
    <t>PREMAJ-SP</t>
  </si>
  <si>
    <t>Pre-Business Administration</t>
  </si>
  <si>
    <t>CIS</t>
  </si>
  <si>
    <t>Computer Information Systems</t>
  </si>
  <si>
    <t>CISW</t>
  </si>
  <si>
    <t>Pre-Computer Info Systems</t>
  </si>
  <si>
    <t>CRJ</t>
  </si>
  <si>
    <t>CRJW</t>
  </si>
  <si>
    <t>DIE</t>
  </si>
  <si>
    <t>Dietetics</t>
  </si>
  <si>
    <t>HEW</t>
  </si>
  <si>
    <t>Health/Wellness</t>
  </si>
  <si>
    <t>HTR</t>
  </si>
  <si>
    <t>Hospitality Administration</t>
  </si>
  <si>
    <t>SWK</t>
  </si>
  <si>
    <t>SWKW</t>
  </si>
  <si>
    <t>Pre-Social Work</t>
  </si>
  <si>
    <t>SLP</t>
  </si>
  <si>
    <t>Speech-Language Pathology</t>
  </si>
  <si>
    <t>ETE</t>
  </si>
  <si>
    <t>Elec Engineer Tech, Electronic</t>
  </si>
  <si>
    <t>FTT</t>
  </si>
  <si>
    <t>Fashion and Textile Technology</t>
  </si>
  <si>
    <t>MET</t>
  </si>
  <si>
    <t>Mechanical Engineering Tech</t>
  </si>
  <si>
    <t>TEC</t>
  </si>
  <si>
    <t>TED</t>
  </si>
  <si>
    <t>Modern and Classical Languages</t>
  </si>
  <si>
    <t>Spanish Language &amp; Literature</t>
  </si>
  <si>
    <t>School Of Arts and Humanities</t>
  </si>
  <si>
    <t>Hospitality &amp; Tourism</t>
  </si>
  <si>
    <t>Earth Sciences and Science Edu</t>
  </si>
  <si>
    <t>History and Social Studies Edu</t>
  </si>
  <si>
    <t>Exceptional Education</t>
  </si>
  <si>
    <t>Health and Wellness</t>
  </si>
  <si>
    <t>UG-PBC-AH</t>
  </si>
  <si>
    <t>ETS</t>
  </si>
  <si>
    <t>Elec Eng Tec, Smart Grid</t>
  </si>
  <si>
    <t>Career &amp; Technical Ed</t>
  </si>
  <si>
    <t>UG-PBC-ED</t>
  </si>
  <si>
    <t>Elementary Education &amp; Reading</t>
  </si>
  <si>
    <t>UG-PBC-NS</t>
  </si>
  <si>
    <t>FCS</t>
  </si>
  <si>
    <t>Family and Consumer Sci Edu</t>
  </si>
  <si>
    <t>Continuing Professional Studie</t>
  </si>
  <si>
    <t>CSC</t>
  </si>
  <si>
    <t>Continuing Studies/Contract Co</t>
  </si>
  <si>
    <t>JPS</t>
  </si>
  <si>
    <t>HS Jump Start</t>
  </si>
  <si>
    <t>SPN</t>
  </si>
  <si>
    <t>Spanish</t>
  </si>
  <si>
    <t>INR</t>
  </si>
  <si>
    <t>International Relations</t>
  </si>
  <si>
    <t>Engineering Technology</t>
  </si>
  <si>
    <t>Fashion Textile Technology</t>
  </si>
  <si>
    <t>INL</t>
  </si>
  <si>
    <t>UG-3+2-INL</t>
  </si>
  <si>
    <t>International - UG to GR</t>
  </si>
  <si>
    <t>Spring 2015</t>
  </si>
  <si>
    <t>Art Education Total</t>
  </si>
  <si>
    <t>Communication Total</t>
  </si>
  <si>
    <t>Design Total</t>
  </si>
  <si>
    <t>English Total</t>
  </si>
  <si>
    <t>Fine Arts Total</t>
  </si>
  <si>
    <t>Modern and Classical Languages Total</t>
  </si>
  <si>
    <t>Music Total</t>
  </si>
  <si>
    <t>Philosophy and Humanities</t>
  </si>
  <si>
    <t>School of Arts and Humanities Totals</t>
  </si>
  <si>
    <t>Career &amp; Technical Ed Total</t>
  </si>
  <si>
    <t>Elementary Education &amp; Reading Total</t>
  </si>
  <si>
    <t>Exceptional Education Total</t>
  </si>
  <si>
    <t>Chemistry Total</t>
  </si>
  <si>
    <t>Earth Sciences and Science Edu Total</t>
  </si>
  <si>
    <t>Economics and Finance</t>
  </si>
  <si>
    <t>Economics and Finance Total</t>
  </si>
  <si>
    <t>Geography &amp; Planning Total</t>
  </si>
  <si>
    <t>History and Social Studies Edu Total</t>
  </si>
  <si>
    <t>Mathematics Total</t>
  </si>
  <si>
    <t>Physics Total</t>
  </si>
  <si>
    <t>Political Science Total</t>
  </si>
  <si>
    <t>Psychology Total</t>
  </si>
  <si>
    <t>Sociology Total</t>
  </si>
  <si>
    <t>School of Natural and Social Sciences Totals</t>
  </si>
  <si>
    <t>School of The Professions</t>
  </si>
  <si>
    <t>Business Total</t>
  </si>
  <si>
    <t>Computer Information Systems Total</t>
  </si>
  <si>
    <t>Criminal Justice Total</t>
  </si>
  <si>
    <t>Engineering Technology Total</t>
  </si>
  <si>
    <t>Social Work Total</t>
  </si>
  <si>
    <t>Speech Language Pathology</t>
  </si>
  <si>
    <t>BS-SEC-UC</t>
  </si>
  <si>
    <t>PDG</t>
  </si>
  <si>
    <t>Non-Matric Post Degree</t>
  </si>
  <si>
    <t>NONDEGREE-UG</t>
  </si>
  <si>
    <t>University College Total</t>
  </si>
  <si>
    <t>Other</t>
  </si>
  <si>
    <t>Undergraduate Totals</t>
  </si>
  <si>
    <t>Continuing Professional Studie Total</t>
  </si>
  <si>
    <t>FEX</t>
  </si>
  <si>
    <t>Foreign Exchange</t>
  </si>
  <si>
    <t>NSE</t>
  </si>
  <si>
    <t>National Student Exchange</t>
  </si>
  <si>
    <t>Other Totals</t>
  </si>
  <si>
    <t>UG Contract Students</t>
  </si>
  <si>
    <t>All Undergraduates and Contracts</t>
  </si>
  <si>
    <t>[Spring 2015 - Fact Sheet]</t>
  </si>
  <si>
    <t>BUFFALO STATE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</si>
</sst>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4" fillId="33" borderId="0" xfId="53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0" fillId="0" borderId="0" xfId="0" applyNumberFormat="1" applyAlignment="1">
      <alignment/>
    </xf>
    <xf numFmtId="0" fontId="43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5" fillId="34" borderId="0" xfId="0" applyFont="1" applyFill="1" applyAlignment="1">
      <alignment/>
    </xf>
    <xf numFmtId="0" fontId="4" fillId="33" borderId="0" xfId="53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te" xfId="100"/>
    <cellStyle name="Note 10" xfId="101"/>
    <cellStyle name="Note 11" xfId="102"/>
    <cellStyle name="Note 12" xfId="103"/>
    <cellStyle name="Note 13" xfId="104"/>
    <cellStyle name="Note 14" xfId="105"/>
    <cellStyle name="Note 15" xfId="106"/>
    <cellStyle name="Note 16" xfId="107"/>
    <cellStyle name="Note 17" xfId="108"/>
    <cellStyle name="Note 18" xfId="109"/>
    <cellStyle name="Note 19" xfId="110"/>
    <cellStyle name="Note 2" xfId="111"/>
    <cellStyle name="Note 20" xfId="112"/>
    <cellStyle name="Note 21" xfId="113"/>
    <cellStyle name="Note 22" xfId="114"/>
    <cellStyle name="Note 23" xfId="115"/>
    <cellStyle name="Note 24" xfId="116"/>
    <cellStyle name="Note 25" xfId="117"/>
    <cellStyle name="Note 26" xfId="118"/>
    <cellStyle name="Note 27" xfId="119"/>
    <cellStyle name="Note 28" xfId="120"/>
    <cellStyle name="Note 29" xfId="121"/>
    <cellStyle name="Note 3" xfId="122"/>
    <cellStyle name="Note 30" xfId="123"/>
    <cellStyle name="Note 31" xfId="124"/>
    <cellStyle name="Note 32" xfId="125"/>
    <cellStyle name="Note 33" xfId="126"/>
    <cellStyle name="Note 34" xfId="127"/>
    <cellStyle name="Note 35" xfId="128"/>
    <cellStyle name="Note 36" xfId="129"/>
    <cellStyle name="Note 37" xfId="130"/>
    <cellStyle name="Note 38" xfId="131"/>
    <cellStyle name="Note 39" xfId="132"/>
    <cellStyle name="Note 4" xfId="133"/>
    <cellStyle name="Note 40" xfId="134"/>
    <cellStyle name="Note 41" xfId="135"/>
    <cellStyle name="Note 42" xfId="136"/>
    <cellStyle name="Note 43" xfId="137"/>
    <cellStyle name="Note 44" xfId="138"/>
    <cellStyle name="Note 5" xfId="139"/>
    <cellStyle name="Note 6" xfId="140"/>
    <cellStyle name="Note 7" xfId="141"/>
    <cellStyle name="Note 8" xfId="142"/>
    <cellStyle name="Note 9" xfId="143"/>
    <cellStyle name="Output" xfId="144"/>
    <cellStyle name="Percent" xfId="145"/>
    <cellStyle name="Title" xfId="146"/>
    <cellStyle name="Total" xfId="147"/>
    <cellStyle name="Warning Text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spring-2015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F211" sqref="F211"/>
    </sheetView>
  </sheetViews>
  <sheetFormatPr defaultColWidth="9.140625" defaultRowHeight="12.75"/>
  <cols>
    <col min="1" max="1" width="20.421875" style="2" customWidth="1"/>
    <col min="2" max="2" width="10.57421875" style="2" bestFit="1" customWidth="1"/>
    <col min="3" max="3" width="16.7109375" style="2" bestFit="1" customWidth="1"/>
    <col min="4" max="4" width="31.140625" style="2" bestFit="1" customWidth="1"/>
    <col min="5" max="5" width="10.140625" style="2" bestFit="1" customWidth="1"/>
    <col min="6" max="6" width="9.7109375" style="2" bestFit="1" customWidth="1"/>
    <col min="7" max="7" width="9.8515625" style="2" bestFit="1" customWidth="1"/>
    <col min="8" max="8" width="9.140625" style="2" customWidth="1"/>
    <col min="9" max="16384" width="9.140625" style="2" customWidth="1"/>
  </cols>
  <sheetData>
    <row r="1" spans="1:7" ht="18">
      <c r="A1" s="25" t="s">
        <v>286</v>
      </c>
      <c r="B1" s="25"/>
      <c r="C1" s="25"/>
      <c r="D1" s="25"/>
      <c r="E1" s="25"/>
      <c r="F1" s="25"/>
      <c r="G1" s="25"/>
    </row>
    <row r="2" spans="1:8" ht="15.75" customHeight="1">
      <c r="A2" s="24" t="s">
        <v>47</v>
      </c>
      <c r="B2" s="24"/>
      <c r="C2" s="24"/>
      <c r="D2" s="24"/>
      <c r="E2" s="24"/>
      <c r="F2" s="24"/>
      <c r="G2" s="24"/>
      <c r="H2" s="1"/>
    </row>
    <row r="3" spans="1:8" ht="15.75" customHeight="1">
      <c r="A3" s="24" t="s">
        <v>35</v>
      </c>
      <c r="B3" s="24"/>
      <c r="C3" s="24"/>
      <c r="D3" s="24"/>
      <c r="E3" s="24"/>
      <c r="F3" s="24"/>
      <c r="G3" s="24"/>
      <c r="H3" s="1"/>
    </row>
    <row r="4" spans="1:8" ht="15.75" customHeight="1">
      <c r="A4" s="24" t="s">
        <v>238</v>
      </c>
      <c r="B4" s="24"/>
      <c r="C4" s="24"/>
      <c r="D4" s="24"/>
      <c r="E4" s="24"/>
      <c r="F4" s="24"/>
      <c r="G4" s="24"/>
      <c r="H4" s="1"/>
    </row>
    <row r="5" spans="1:7" ht="12.75">
      <c r="A5" s="12"/>
      <c r="B5" s="13" t="s">
        <v>36</v>
      </c>
      <c r="C5" s="13"/>
      <c r="D5" s="12"/>
      <c r="E5" s="3"/>
      <c r="F5" s="3"/>
      <c r="G5" s="3"/>
    </row>
    <row r="6" spans="1:8" s="4" customFormat="1" ht="12.75">
      <c r="A6" s="5" t="s">
        <v>1</v>
      </c>
      <c r="B6" s="14" t="s">
        <v>37</v>
      </c>
      <c r="C6" s="14" t="s">
        <v>56</v>
      </c>
      <c r="D6" s="5" t="s">
        <v>38</v>
      </c>
      <c r="E6" s="6" t="s">
        <v>44</v>
      </c>
      <c r="F6" s="6" t="s">
        <v>45</v>
      </c>
      <c r="G6" s="6" t="s">
        <v>0</v>
      </c>
      <c r="H6" s="3"/>
    </row>
    <row r="7" spans="1:7" s="4" customFormat="1" ht="12.75">
      <c r="A7" s="15" t="s">
        <v>47</v>
      </c>
      <c r="B7" s="16"/>
      <c r="C7" s="16"/>
      <c r="D7" s="7"/>
      <c r="E7" s="8"/>
      <c r="F7" s="8"/>
      <c r="G7" s="8"/>
    </row>
    <row r="8" spans="1:7" ht="15">
      <c r="A8" t="s">
        <v>2</v>
      </c>
      <c r="B8" s="17" t="s">
        <v>57</v>
      </c>
      <c r="C8" t="s">
        <v>58</v>
      </c>
      <c r="D8" t="s">
        <v>59</v>
      </c>
      <c r="E8" s="18">
        <v>46</v>
      </c>
      <c r="F8" s="18">
        <v>1</v>
      </c>
      <c r="G8" s="18">
        <f>SUM(E8:F8)</f>
        <v>47</v>
      </c>
    </row>
    <row r="9" spans="1:7" ht="15">
      <c r="A9"/>
      <c r="B9" s="17"/>
      <c r="C9" t="s">
        <v>215</v>
      </c>
      <c r="D9" t="s">
        <v>59</v>
      </c>
      <c r="E9" s="18">
        <v>4</v>
      </c>
      <c r="F9" s="18">
        <v>2</v>
      </c>
      <c r="G9" s="18">
        <f>SUM(E9:F9)</f>
        <v>6</v>
      </c>
    </row>
    <row r="10" spans="1:7" ht="12.75">
      <c r="A10" t="s">
        <v>239</v>
      </c>
      <c r="B10"/>
      <c r="C10"/>
      <c r="D10"/>
      <c r="E10" s="18">
        <f>SUM(E8:E9)</f>
        <v>50</v>
      </c>
      <c r="F10" s="18">
        <f>SUM(F8:F9)</f>
        <v>3</v>
      </c>
      <c r="G10" s="18">
        <f>SUM(G8:G9)</f>
        <v>53</v>
      </c>
    </row>
    <row r="11" spans="1:7" ht="12.75">
      <c r="A11"/>
      <c r="B11"/>
      <c r="C11"/>
      <c r="D11"/>
      <c r="E11" s="18"/>
      <c r="F11" s="18"/>
      <c r="G11" s="18"/>
    </row>
    <row r="12" spans="1:7" ht="15">
      <c r="A12" t="s">
        <v>39</v>
      </c>
      <c r="B12" s="17" t="s">
        <v>60</v>
      </c>
      <c r="C12" t="s">
        <v>61</v>
      </c>
      <c r="D12" t="s">
        <v>62</v>
      </c>
      <c r="E12" s="18">
        <v>160</v>
      </c>
      <c r="F12" s="18">
        <v>19</v>
      </c>
      <c r="G12" s="18">
        <f>SUM(E12:F12)</f>
        <v>179</v>
      </c>
    </row>
    <row r="13" spans="1:7" ht="15">
      <c r="A13"/>
      <c r="B13" s="17" t="s">
        <v>63</v>
      </c>
      <c r="C13" t="s">
        <v>61</v>
      </c>
      <c r="D13" t="s">
        <v>4</v>
      </c>
      <c r="E13" s="18">
        <v>134</v>
      </c>
      <c r="F13" s="18">
        <v>8</v>
      </c>
      <c r="G13" s="18">
        <f>SUM(E13:F13)</f>
        <v>142</v>
      </c>
    </row>
    <row r="14" spans="1:7" ht="15">
      <c r="A14"/>
      <c r="B14" s="17" t="s">
        <v>64</v>
      </c>
      <c r="C14" t="s">
        <v>61</v>
      </c>
      <c r="D14" t="s">
        <v>53</v>
      </c>
      <c r="E14" s="18">
        <v>156</v>
      </c>
      <c r="F14" s="18">
        <v>15</v>
      </c>
      <c r="G14" s="18">
        <f>SUM(E14:F14)</f>
        <v>171</v>
      </c>
    </row>
    <row r="15" spans="1:7" ht="15">
      <c r="A15"/>
      <c r="B15" s="17" t="s">
        <v>65</v>
      </c>
      <c r="C15" t="s">
        <v>61</v>
      </c>
      <c r="D15" t="s">
        <v>3</v>
      </c>
      <c r="E15" s="18">
        <v>153</v>
      </c>
      <c r="F15" s="18">
        <v>15</v>
      </c>
      <c r="G15" s="18">
        <f>SUM(E15:F15)</f>
        <v>168</v>
      </c>
    </row>
    <row r="16" spans="1:7" ht="15">
      <c r="A16"/>
      <c r="B16" s="17" t="s">
        <v>104</v>
      </c>
      <c r="C16" t="s">
        <v>61</v>
      </c>
      <c r="D16" t="s">
        <v>105</v>
      </c>
      <c r="E16" s="18">
        <v>35</v>
      </c>
      <c r="F16" s="18">
        <v>3</v>
      </c>
      <c r="G16" s="18">
        <f>SUM(E16:F16)</f>
        <v>38</v>
      </c>
    </row>
    <row r="17" spans="1:7" ht="12.75">
      <c r="A17" t="s">
        <v>240</v>
      </c>
      <c r="B17"/>
      <c r="C17"/>
      <c r="D17"/>
      <c r="E17" s="18">
        <f>SUM(E12:E16)</f>
        <v>638</v>
      </c>
      <c r="F17" s="18">
        <f>SUM(F12:F16)</f>
        <v>60</v>
      </c>
      <c r="G17" s="18">
        <f>SUM(G12:G16)</f>
        <v>698</v>
      </c>
    </row>
    <row r="18" spans="1:7" ht="12.75">
      <c r="A18"/>
      <c r="B18"/>
      <c r="C18"/>
      <c r="D18"/>
      <c r="E18" s="18"/>
      <c r="F18" s="18"/>
      <c r="G18" s="18"/>
    </row>
    <row r="19" spans="1:7" ht="15">
      <c r="A19" t="s">
        <v>5</v>
      </c>
      <c r="B19" s="17" t="s">
        <v>66</v>
      </c>
      <c r="C19" t="s">
        <v>67</v>
      </c>
      <c r="D19" t="s">
        <v>68</v>
      </c>
      <c r="E19" s="18">
        <v>1</v>
      </c>
      <c r="F19" s="18">
        <v>1</v>
      </c>
      <c r="G19" s="18">
        <f aca="true" t="shared" si="0" ref="G19:G27">SUM(E19:F19)</f>
        <v>2</v>
      </c>
    </row>
    <row r="20" spans="1:7" ht="15">
      <c r="A20"/>
      <c r="B20" s="17"/>
      <c r="C20" t="s">
        <v>58</v>
      </c>
      <c r="D20" t="s">
        <v>68</v>
      </c>
      <c r="E20" s="18">
        <v>6</v>
      </c>
      <c r="F20" s="18">
        <v>1</v>
      </c>
      <c r="G20" s="18">
        <f t="shared" si="0"/>
        <v>7</v>
      </c>
    </row>
    <row r="21" spans="1:7" ht="15">
      <c r="A21"/>
      <c r="B21" s="17" t="s">
        <v>69</v>
      </c>
      <c r="C21" t="s">
        <v>67</v>
      </c>
      <c r="D21" t="s">
        <v>70</v>
      </c>
      <c r="E21" s="18">
        <v>102</v>
      </c>
      <c r="F21" s="18">
        <v>13</v>
      </c>
      <c r="G21" s="18">
        <f t="shared" si="0"/>
        <v>115</v>
      </c>
    </row>
    <row r="22" spans="1:7" ht="15">
      <c r="A22"/>
      <c r="B22" s="17" t="s">
        <v>71</v>
      </c>
      <c r="C22" t="s">
        <v>67</v>
      </c>
      <c r="D22" t="s">
        <v>72</v>
      </c>
      <c r="E22" s="18">
        <v>1</v>
      </c>
      <c r="F22" s="18">
        <v>1</v>
      </c>
      <c r="G22" s="18">
        <f t="shared" si="0"/>
        <v>2</v>
      </c>
    </row>
    <row r="23" spans="1:7" ht="15">
      <c r="A23"/>
      <c r="B23" s="17"/>
      <c r="C23" t="s">
        <v>58</v>
      </c>
      <c r="D23" t="s">
        <v>72</v>
      </c>
      <c r="E23" s="18">
        <v>3</v>
      </c>
      <c r="F23" s="18">
        <v>1</v>
      </c>
      <c r="G23" s="18">
        <f t="shared" si="0"/>
        <v>4</v>
      </c>
    </row>
    <row r="24" spans="1:7" ht="15">
      <c r="A24"/>
      <c r="B24" s="17" t="s">
        <v>74</v>
      </c>
      <c r="C24" t="s">
        <v>67</v>
      </c>
      <c r="D24" t="s">
        <v>75</v>
      </c>
      <c r="E24" s="18">
        <v>3</v>
      </c>
      <c r="F24" s="18">
        <v>3</v>
      </c>
      <c r="G24" s="18">
        <f t="shared" si="0"/>
        <v>6</v>
      </c>
    </row>
    <row r="25" spans="1:7" ht="15">
      <c r="A25"/>
      <c r="B25" s="17"/>
      <c r="C25" t="s">
        <v>58</v>
      </c>
      <c r="D25" t="s">
        <v>75</v>
      </c>
      <c r="E25" s="18">
        <v>7</v>
      </c>
      <c r="F25" s="18">
        <v>4</v>
      </c>
      <c r="G25" s="18">
        <f t="shared" si="0"/>
        <v>11</v>
      </c>
    </row>
    <row r="26" spans="1:7" ht="15">
      <c r="A26"/>
      <c r="B26" s="17" t="s">
        <v>76</v>
      </c>
      <c r="C26" t="s">
        <v>67</v>
      </c>
      <c r="D26" t="s">
        <v>77</v>
      </c>
      <c r="E26" s="18">
        <v>2</v>
      </c>
      <c r="F26" s="18"/>
      <c r="G26" s="18">
        <f t="shared" si="0"/>
        <v>2</v>
      </c>
    </row>
    <row r="27" spans="1:7" ht="15">
      <c r="A27"/>
      <c r="B27" s="17"/>
      <c r="C27" t="s">
        <v>58</v>
      </c>
      <c r="D27" t="s">
        <v>77</v>
      </c>
      <c r="E27" s="18">
        <v>5</v>
      </c>
      <c r="F27" s="18">
        <v>2</v>
      </c>
      <c r="G27" s="18">
        <f t="shared" si="0"/>
        <v>7</v>
      </c>
    </row>
    <row r="28" spans="1:7" ht="12.75">
      <c r="A28" t="s">
        <v>241</v>
      </c>
      <c r="B28"/>
      <c r="C28"/>
      <c r="D28"/>
      <c r="E28" s="18">
        <f>SUM(E19:E27)</f>
        <v>130</v>
      </c>
      <c r="F28" s="18">
        <f>SUM(F19:F27)</f>
        <v>26</v>
      </c>
      <c r="G28" s="18">
        <f>SUM(G19:G27)</f>
        <v>156</v>
      </c>
    </row>
    <row r="29" spans="1:7" ht="12.75">
      <c r="A29"/>
      <c r="B29"/>
      <c r="C29"/>
      <c r="D29"/>
      <c r="E29" s="18"/>
      <c r="F29" s="18"/>
      <c r="G29" s="18"/>
    </row>
    <row r="30" spans="1:7" ht="15">
      <c r="A30" t="s">
        <v>6</v>
      </c>
      <c r="B30" s="17" t="s">
        <v>78</v>
      </c>
      <c r="C30" t="s">
        <v>61</v>
      </c>
      <c r="D30" t="s">
        <v>6</v>
      </c>
      <c r="E30" s="18">
        <v>138</v>
      </c>
      <c r="F30" s="18">
        <v>13</v>
      </c>
      <c r="G30" s="18">
        <f>SUM(E30:F30)</f>
        <v>151</v>
      </c>
    </row>
    <row r="31" spans="1:7" ht="15">
      <c r="A31"/>
      <c r="B31" s="17" t="s">
        <v>79</v>
      </c>
      <c r="C31" t="s">
        <v>58</v>
      </c>
      <c r="D31" t="s">
        <v>80</v>
      </c>
      <c r="E31" s="18">
        <v>38</v>
      </c>
      <c r="F31" s="18">
        <v>2</v>
      </c>
      <c r="G31" s="18">
        <f>SUM(E31:F31)</f>
        <v>40</v>
      </c>
    </row>
    <row r="32" spans="1:7" ht="15">
      <c r="A32"/>
      <c r="B32" s="17"/>
      <c r="C32" t="s">
        <v>215</v>
      </c>
      <c r="D32" t="s">
        <v>80</v>
      </c>
      <c r="E32" s="18">
        <v>6</v>
      </c>
      <c r="F32" s="18">
        <v>2</v>
      </c>
      <c r="G32" s="18">
        <f>SUM(E32:F32)</f>
        <v>8</v>
      </c>
    </row>
    <row r="33" spans="1:7" ht="15">
      <c r="A33"/>
      <c r="B33" s="17" t="s">
        <v>81</v>
      </c>
      <c r="C33" t="s">
        <v>61</v>
      </c>
      <c r="D33" t="s">
        <v>82</v>
      </c>
      <c r="E33" s="18">
        <v>10</v>
      </c>
      <c r="F33" s="18">
        <v>3</v>
      </c>
      <c r="G33" s="18">
        <f>SUM(E33:F33)</f>
        <v>13</v>
      </c>
    </row>
    <row r="34" spans="1:7" ht="12.75">
      <c r="A34" t="s">
        <v>242</v>
      </c>
      <c r="B34"/>
      <c r="C34"/>
      <c r="D34"/>
      <c r="E34" s="18">
        <f>SUM(E30:E33)</f>
        <v>192</v>
      </c>
      <c r="F34" s="18">
        <f>SUM(F30:F33)</f>
        <v>20</v>
      </c>
      <c r="G34" s="18">
        <f>SUM(G30:G33)</f>
        <v>212</v>
      </c>
    </row>
    <row r="35" spans="1:7" ht="12.75">
      <c r="A35"/>
      <c r="B35"/>
      <c r="C35"/>
      <c r="D35"/>
      <c r="E35" s="18"/>
      <c r="F35" s="18"/>
      <c r="G35" s="18"/>
    </row>
    <row r="36" spans="1:7" ht="15">
      <c r="A36" t="s">
        <v>9</v>
      </c>
      <c r="B36" s="17" t="s">
        <v>83</v>
      </c>
      <c r="C36" t="s">
        <v>61</v>
      </c>
      <c r="D36" t="s">
        <v>8</v>
      </c>
      <c r="E36" s="18">
        <v>21</v>
      </c>
      <c r="F36" s="18">
        <v>3</v>
      </c>
      <c r="G36" s="18">
        <f aca="true" t="shared" si="1" ref="G36:G41">SUM(E36:F36)</f>
        <v>24</v>
      </c>
    </row>
    <row r="37" spans="1:7" ht="15">
      <c r="A37"/>
      <c r="B37" s="17" t="s">
        <v>84</v>
      </c>
      <c r="C37" t="s">
        <v>61</v>
      </c>
      <c r="D37" t="s">
        <v>7</v>
      </c>
      <c r="E37" s="18">
        <v>83</v>
      </c>
      <c r="F37" s="18">
        <v>14</v>
      </c>
      <c r="G37" s="18">
        <f t="shared" si="1"/>
        <v>97</v>
      </c>
    </row>
    <row r="38" spans="1:7" ht="15">
      <c r="A38"/>
      <c r="B38" s="17" t="s">
        <v>85</v>
      </c>
      <c r="C38" t="s">
        <v>67</v>
      </c>
      <c r="D38" t="s">
        <v>86</v>
      </c>
      <c r="E38" s="18">
        <v>18</v>
      </c>
      <c r="F38" s="18">
        <v>2</v>
      </c>
      <c r="G38" s="18">
        <f t="shared" si="1"/>
        <v>20</v>
      </c>
    </row>
    <row r="39" spans="1:7" ht="15">
      <c r="A39"/>
      <c r="B39" s="17" t="s">
        <v>87</v>
      </c>
      <c r="C39" t="s">
        <v>67</v>
      </c>
      <c r="D39" t="s">
        <v>88</v>
      </c>
      <c r="E39" s="18">
        <v>1</v>
      </c>
      <c r="F39" s="18">
        <v>1</v>
      </c>
      <c r="G39" s="18">
        <f t="shared" si="1"/>
        <v>2</v>
      </c>
    </row>
    <row r="40" spans="1:7" ht="15">
      <c r="A40"/>
      <c r="B40" s="17" t="s">
        <v>89</v>
      </c>
      <c r="C40" t="s">
        <v>67</v>
      </c>
      <c r="D40" t="s">
        <v>90</v>
      </c>
      <c r="E40" s="18">
        <v>9</v>
      </c>
      <c r="F40" s="18">
        <v>4</v>
      </c>
      <c r="G40" s="18">
        <f t="shared" si="1"/>
        <v>13</v>
      </c>
    </row>
    <row r="41" spans="1:7" ht="15">
      <c r="A41"/>
      <c r="B41" s="17" t="s">
        <v>91</v>
      </c>
      <c r="C41" t="s">
        <v>67</v>
      </c>
      <c r="D41" t="s">
        <v>92</v>
      </c>
      <c r="E41" s="18">
        <v>4</v>
      </c>
      <c r="F41" s="18">
        <v>2</v>
      </c>
      <c r="G41" s="18">
        <f t="shared" si="1"/>
        <v>6</v>
      </c>
    </row>
    <row r="42" spans="1:7" ht="12.75">
      <c r="A42" t="s">
        <v>243</v>
      </c>
      <c r="B42"/>
      <c r="C42"/>
      <c r="D42"/>
      <c r="E42" s="18">
        <f>SUM(E36:E41)</f>
        <v>136</v>
      </c>
      <c r="F42" s="18">
        <f>SUM(F36:F41)</f>
        <v>26</v>
      </c>
      <c r="G42" s="18">
        <f>SUM(G36:G41)</f>
        <v>162</v>
      </c>
    </row>
    <row r="43" spans="1:7" ht="12.75">
      <c r="A43"/>
      <c r="B43"/>
      <c r="C43"/>
      <c r="D43"/>
      <c r="E43" s="18"/>
      <c r="F43" s="18"/>
      <c r="G43" s="18"/>
    </row>
    <row r="44" spans="1:7" ht="15">
      <c r="A44" t="s">
        <v>54</v>
      </c>
      <c r="B44" s="17" t="s">
        <v>73</v>
      </c>
      <c r="C44" t="s">
        <v>67</v>
      </c>
      <c r="D44" t="s">
        <v>54</v>
      </c>
      <c r="E44" s="18">
        <v>41</v>
      </c>
      <c r="F44" s="18">
        <v>8</v>
      </c>
      <c r="G44" s="18">
        <f>SUM(E44:F44)</f>
        <v>49</v>
      </c>
    </row>
    <row r="45" spans="1:7" ht="12.75">
      <c r="A45"/>
      <c r="B45"/>
      <c r="C45"/>
      <c r="D45"/>
      <c r="E45" s="18"/>
      <c r="F45" s="18"/>
      <c r="G45" s="18"/>
    </row>
    <row r="46" spans="1:7" ht="15">
      <c r="A46" t="s">
        <v>207</v>
      </c>
      <c r="B46" s="17" t="s">
        <v>93</v>
      </c>
      <c r="C46" t="s">
        <v>61</v>
      </c>
      <c r="D46" t="s">
        <v>10</v>
      </c>
      <c r="E46" s="18">
        <v>7</v>
      </c>
      <c r="F46" s="18"/>
      <c r="G46" s="18">
        <f aca="true" t="shared" si="2" ref="G46:G51">SUM(E46:F46)</f>
        <v>7</v>
      </c>
    </row>
    <row r="47" spans="1:7" ht="15">
      <c r="A47"/>
      <c r="B47" s="17" t="s">
        <v>94</v>
      </c>
      <c r="C47" t="s">
        <v>58</v>
      </c>
      <c r="D47" t="s">
        <v>95</v>
      </c>
      <c r="E47" s="18">
        <v>3</v>
      </c>
      <c r="F47" s="18"/>
      <c r="G47" s="18">
        <f t="shared" si="2"/>
        <v>3</v>
      </c>
    </row>
    <row r="48" spans="1:7" ht="15">
      <c r="A48"/>
      <c r="B48" s="17" t="s">
        <v>96</v>
      </c>
      <c r="C48" t="s">
        <v>61</v>
      </c>
      <c r="D48" t="s">
        <v>208</v>
      </c>
      <c r="E48" s="18">
        <v>5</v>
      </c>
      <c r="F48" s="18">
        <v>2</v>
      </c>
      <c r="G48" s="18">
        <f t="shared" si="2"/>
        <v>7</v>
      </c>
    </row>
    <row r="49" spans="1:7" ht="15">
      <c r="A49"/>
      <c r="B49" s="17" t="s">
        <v>229</v>
      </c>
      <c r="C49" t="s">
        <v>61</v>
      </c>
      <c r="D49" t="s">
        <v>230</v>
      </c>
      <c r="E49" s="18">
        <v>9</v>
      </c>
      <c r="F49" s="18"/>
      <c r="G49" s="18">
        <f t="shared" si="2"/>
        <v>9</v>
      </c>
    </row>
    <row r="50" spans="1:7" ht="15">
      <c r="A50"/>
      <c r="B50" s="17" t="s">
        <v>97</v>
      </c>
      <c r="C50" t="s">
        <v>58</v>
      </c>
      <c r="D50" t="s">
        <v>98</v>
      </c>
      <c r="E50" s="18">
        <v>9</v>
      </c>
      <c r="F50" s="18">
        <v>1</v>
      </c>
      <c r="G50" s="18">
        <f t="shared" si="2"/>
        <v>10</v>
      </c>
    </row>
    <row r="51" spans="1:7" ht="15">
      <c r="A51"/>
      <c r="B51" s="17"/>
      <c r="C51" t="s">
        <v>215</v>
      </c>
      <c r="D51" t="s">
        <v>98</v>
      </c>
      <c r="E51" s="18"/>
      <c r="F51" s="18">
        <v>1</v>
      </c>
      <c r="G51" s="18">
        <f t="shared" si="2"/>
        <v>1</v>
      </c>
    </row>
    <row r="52" spans="1:7" ht="12.75">
      <c r="A52" t="s">
        <v>244</v>
      </c>
      <c r="B52"/>
      <c r="C52"/>
      <c r="D52"/>
      <c r="E52" s="18">
        <f>SUM(E46:E51)</f>
        <v>33</v>
      </c>
      <c r="F52" s="18">
        <f>SUM(F46:F51)</f>
        <v>4</v>
      </c>
      <c r="G52" s="18">
        <f>SUM(G46:G51)</f>
        <v>37</v>
      </c>
    </row>
    <row r="53" spans="1:7" ht="12.75">
      <c r="A53"/>
      <c r="B53"/>
      <c r="C53"/>
      <c r="D53"/>
      <c r="E53" s="18"/>
      <c r="F53" s="18"/>
      <c r="G53" s="18"/>
    </row>
    <row r="54" spans="1:7" ht="15">
      <c r="A54" t="s">
        <v>11</v>
      </c>
      <c r="B54" s="17" t="s">
        <v>99</v>
      </c>
      <c r="C54" t="s">
        <v>100</v>
      </c>
      <c r="D54" t="s">
        <v>12</v>
      </c>
      <c r="E54" s="18">
        <v>63</v>
      </c>
      <c r="F54" s="18"/>
      <c r="G54" s="18">
        <f>SUM(E54:F54)</f>
        <v>63</v>
      </c>
    </row>
    <row r="55" spans="1:7" ht="15">
      <c r="A55"/>
      <c r="B55" s="17" t="s">
        <v>101</v>
      </c>
      <c r="C55" t="s">
        <v>61</v>
      </c>
      <c r="D55" t="s">
        <v>11</v>
      </c>
      <c r="E55" s="18">
        <v>34</v>
      </c>
      <c r="F55" s="18">
        <v>6</v>
      </c>
      <c r="G55" s="18">
        <f>SUM(E55:F55)</f>
        <v>40</v>
      </c>
    </row>
    <row r="56" spans="1:7" ht="12.75">
      <c r="A56" t="s">
        <v>245</v>
      </c>
      <c r="B56"/>
      <c r="C56"/>
      <c r="D56"/>
      <c r="E56" s="18">
        <f>SUM(E54:E55)</f>
        <v>97</v>
      </c>
      <c r="F56" s="18">
        <f>SUM(F54:F55)</f>
        <v>6</v>
      </c>
      <c r="G56" s="18">
        <f>SUM(G54:G55)</f>
        <v>103</v>
      </c>
    </row>
    <row r="57" spans="1:7" ht="12.75">
      <c r="A57"/>
      <c r="B57"/>
      <c r="C57"/>
      <c r="D57"/>
      <c r="E57" s="18"/>
      <c r="F57" s="18"/>
      <c r="G57" s="18"/>
    </row>
    <row r="58" spans="1:7" ht="15">
      <c r="A58" t="s">
        <v>246</v>
      </c>
      <c r="B58" s="17" t="s">
        <v>102</v>
      </c>
      <c r="C58" t="s">
        <v>61</v>
      </c>
      <c r="D58" t="s">
        <v>13</v>
      </c>
      <c r="E58" s="18">
        <v>8</v>
      </c>
      <c r="F58" s="18">
        <v>2</v>
      </c>
      <c r="G58" s="18">
        <f>SUM(E58:F58)</f>
        <v>10</v>
      </c>
    </row>
    <row r="59" spans="1:7" ht="12.75">
      <c r="A59"/>
      <c r="B59"/>
      <c r="C59"/>
      <c r="D59"/>
      <c r="E59" s="18"/>
      <c r="F59" s="18"/>
      <c r="G59" s="18"/>
    </row>
    <row r="60" spans="1:7" ht="15">
      <c r="A60" t="s">
        <v>209</v>
      </c>
      <c r="B60" s="17" t="s">
        <v>103</v>
      </c>
      <c r="C60" t="s">
        <v>61</v>
      </c>
      <c r="D60" t="s">
        <v>55</v>
      </c>
      <c r="E60" s="18">
        <v>25</v>
      </c>
      <c r="F60" s="18">
        <v>4</v>
      </c>
      <c r="G60" s="18">
        <f>SUM(E60:F60)</f>
        <v>29</v>
      </c>
    </row>
    <row r="61" spans="1:7" ht="12.75">
      <c r="A61"/>
      <c r="B61"/>
      <c r="C61"/>
      <c r="D61"/>
      <c r="E61" s="18"/>
      <c r="F61" s="18"/>
      <c r="G61" s="18"/>
    </row>
    <row r="62" spans="1:7" ht="15">
      <c r="A62" t="s">
        <v>46</v>
      </c>
      <c r="B62" s="17" t="s">
        <v>106</v>
      </c>
      <c r="C62" t="s">
        <v>61</v>
      </c>
      <c r="D62" t="s">
        <v>46</v>
      </c>
      <c r="E62" s="18">
        <v>60</v>
      </c>
      <c r="F62" s="18">
        <v>4</v>
      </c>
      <c r="G62" s="18">
        <f>SUM(E62:F62)</f>
        <v>64</v>
      </c>
    </row>
    <row r="63" spans="1:7" ht="15">
      <c r="A63" s="17" t="s">
        <v>247</v>
      </c>
      <c r="B63" s="17"/>
      <c r="C63" s="17"/>
      <c r="D63" s="17"/>
      <c r="E63" s="19">
        <f>SUM(E62,E60,E58,E56,E52,E44,E42,E34,E28,E17,E10)</f>
        <v>1410</v>
      </c>
      <c r="F63" s="19">
        <f>SUM(F62,F60,F58,F56,F52,F44,F42,F34,F28,F17,F10)</f>
        <v>163</v>
      </c>
      <c r="G63" s="19">
        <f>SUM(G62,G60,G58,G56,G52,G44,G42,G34,G28,G17,G10)</f>
        <v>1573</v>
      </c>
    </row>
    <row r="64" spans="1:7" ht="12.75">
      <c r="A64"/>
      <c r="B64"/>
      <c r="C64"/>
      <c r="D64"/>
      <c r="E64" s="18"/>
      <c r="F64" s="18"/>
      <c r="G64" s="18"/>
    </row>
    <row r="65" spans="1:7" ht="15">
      <c r="A65" s="20" t="s">
        <v>49</v>
      </c>
      <c r="B65"/>
      <c r="C65"/>
      <c r="D65"/>
      <c r="E65" s="18"/>
      <c r="F65" s="18"/>
      <c r="G65" s="18"/>
    </row>
    <row r="66" spans="1:7" ht="15">
      <c r="A66" t="s">
        <v>218</v>
      </c>
      <c r="B66" s="17" t="s">
        <v>107</v>
      </c>
      <c r="C66" t="s">
        <v>108</v>
      </c>
      <c r="D66" t="s">
        <v>109</v>
      </c>
      <c r="E66" s="18">
        <v>11</v>
      </c>
      <c r="F66" s="18"/>
      <c r="G66" s="18">
        <f>SUM(E66:F66)</f>
        <v>11</v>
      </c>
    </row>
    <row r="67" spans="1:7" ht="15">
      <c r="A67"/>
      <c r="B67" s="17"/>
      <c r="C67" t="s">
        <v>219</v>
      </c>
      <c r="D67" t="s">
        <v>109</v>
      </c>
      <c r="E67" s="18">
        <v>3</v>
      </c>
      <c r="F67" s="18">
        <v>2</v>
      </c>
      <c r="G67" s="18">
        <f>SUM(E67:F67)</f>
        <v>5</v>
      </c>
    </row>
    <row r="68" spans="1:7" ht="15">
      <c r="A68"/>
      <c r="B68" s="17" t="s">
        <v>110</v>
      </c>
      <c r="C68" t="s">
        <v>111</v>
      </c>
      <c r="D68" t="s">
        <v>112</v>
      </c>
      <c r="E68" s="18">
        <v>1</v>
      </c>
      <c r="F68" s="18"/>
      <c r="G68" s="18">
        <v>1</v>
      </c>
    </row>
    <row r="69" spans="1:7" ht="15">
      <c r="A69"/>
      <c r="B69" s="17" t="s">
        <v>113</v>
      </c>
      <c r="C69" t="s">
        <v>108</v>
      </c>
      <c r="D69" t="s">
        <v>114</v>
      </c>
      <c r="E69" s="18">
        <v>9</v>
      </c>
      <c r="F69" s="18">
        <v>13</v>
      </c>
      <c r="G69" s="18">
        <f>SUM(E69:F69)</f>
        <v>22</v>
      </c>
    </row>
    <row r="70" spans="1:8" ht="15.75">
      <c r="A70"/>
      <c r="B70" s="17" t="s">
        <v>222</v>
      </c>
      <c r="C70" t="s">
        <v>108</v>
      </c>
      <c r="D70" t="s">
        <v>223</v>
      </c>
      <c r="E70" s="18">
        <v>2</v>
      </c>
      <c r="F70" s="18">
        <v>1</v>
      </c>
      <c r="G70" s="18">
        <f>SUM(E70:F70)</f>
        <v>3</v>
      </c>
      <c r="H70" s="1"/>
    </row>
    <row r="71" spans="1:8" ht="15.75">
      <c r="A71" t="s">
        <v>248</v>
      </c>
      <c r="B71"/>
      <c r="C71"/>
      <c r="D71"/>
      <c r="E71" s="18">
        <f>SUM(E66:E70)</f>
        <v>26</v>
      </c>
      <c r="F71" s="18">
        <f>SUM(F66:F70)</f>
        <v>16</v>
      </c>
      <c r="G71" s="18">
        <f>SUM(G66:G70)</f>
        <v>42</v>
      </c>
      <c r="H71" s="1"/>
    </row>
    <row r="72" spans="1:8" ht="15.75">
      <c r="A72"/>
      <c r="B72"/>
      <c r="C72"/>
      <c r="D72"/>
      <c r="E72" s="18"/>
      <c r="F72" s="18"/>
      <c r="G72" s="18"/>
      <c r="H72" s="1"/>
    </row>
    <row r="73" spans="1:7" ht="15">
      <c r="A73" t="s">
        <v>220</v>
      </c>
      <c r="B73" s="17" t="s">
        <v>115</v>
      </c>
      <c r="C73" t="s">
        <v>108</v>
      </c>
      <c r="D73" t="s">
        <v>18</v>
      </c>
      <c r="E73" s="18">
        <v>132</v>
      </c>
      <c r="F73" s="18">
        <v>12</v>
      </c>
      <c r="G73" s="18">
        <f aca="true" t="shared" si="3" ref="G73:G79">SUM(E73:F73)</f>
        <v>144</v>
      </c>
    </row>
    <row r="74" spans="1:8" s="4" customFormat="1" ht="15">
      <c r="A74"/>
      <c r="B74" s="17" t="s">
        <v>116</v>
      </c>
      <c r="C74" t="s">
        <v>108</v>
      </c>
      <c r="D74" t="s">
        <v>117</v>
      </c>
      <c r="E74" s="18">
        <v>11</v>
      </c>
      <c r="F74" s="18"/>
      <c r="G74" s="18">
        <f t="shared" si="3"/>
        <v>11</v>
      </c>
      <c r="H74" s="3"/>
    </row>
    <row r="75" spans="1:7" s="4" customFormat="1" ht="15">
      <c r="A75"/>
      <c r="B75" s="17" t="s">
        <v>118</v>
      </c>
      <c r="C75" t="s">
        <v>108</v>
      </c>
      <c r="D75" t="s">
        <v>119</v>
      </c>
      <c r="E75" s="18">
        <v>9</v>
      </c>
      <c r="F75" s="18">
        <v>2</v>
      </c>
      <c r="G75" s="18">
        <f t="shared" si="3"/>
        <v>11</v>
      </c>
    </row>
    <row r="76" spans="1:7" ht="13.5" customHeight="1">
      <c r="A76"/>
      <c r="B76" s="17" t="s">
        <v>120</v>
      </c>
      <c r="C76" t="s">
        <v>108</v>
      </c>
      <c r="D76" t="s">
        <v>121</v>
      </c>
      <c r="E76" s="18">
        <v>1</v>
      </c>
      <c r="F76" s="18"/>
      <c r="G76" s="18">
        <f t="shared" si="3"/>
        <v>1</v>
      </c>
    </row>
    <row r="77" spans="1:7" ht="15">
      <c r="A77"/>
      <c r="B77" s="17" t="s">
        <v>122</v>
      </c>
      <c r="C77" t="s">
        <v>108</v>
      </c>
      <c r="D77" t="s">
        <v>123</v>
      </c>
      <c r="E77" s="18">
        <v>6</v>
      </c>
      <c r="F77" s="18"/>
      <c r="G77" s="18">
        <f t="shared" si="3"/>
        <v>6</v>
      </c>
    </row>
    <row r="78" spans="1:7" ht="15">
      <c r="A78"/>
      <c r="B78" s="17" t="s">
        <v>124</v>
      </c>
      <c r="C78" t="s">
        <v>108</v>
      </c>
      <c r="D78" t="s">
        <v>125</v>
      </c>
      <c r="E78" s="18">
        <v>95</v>
      </c>
      <c r="F78" s="18">
        <v>4</v>
      </c>
      <c r="G78" s="18">
        <f t="shared" si="3"/>
        <v>99</v>
      </c>
    </row>
    <row r="79" spans="1:7" ht="15">
      <c r="A79"/>
      <c r="B79" s="17" t="s">
        <v>126</v>
      </c>
      <c r="C79" t="s">
        <v>108</v>
      </c>
      <c r="D79" t="s">
        <v>127</v>
      </c>
      <c r="E79" s="18">
        <v>63</v>
      </c>
      <c r="F79" s="18">
        <v>7</v>
      </c>
      <c r="G79" s="18">
        <f t="shared" si="3"/>
        <v>70</v>
      </c>
    </row>
    <row r="80" spans="1:7" ht="12.75">
      <c r="A80" t="s">
        <v>249</v>
      </c>
      <c r="B80"/>
      <c r="C80"/>
      <c r="D80"/>
      <c r="E80" s="18">
        <f>SUM(E73:E79)</f>
        <v>317</v>
      </c>
      <c r="F80" s="18">
        <f>SUM(F73:F79)</f>
        <v>25</v>
      </c>
      <c r="G80" s="18">
        <f>SUM(G73:G79)</f>
        <v>342</v>
      </c>
    </row>
    <row r="81" spans="1:7" ht="12.75">
      <c r="A81"/>
      <c r="B81"/>
      <c r="C81"/>
      <c r="D81"/>
      <c r="E81" s="18"/>
      <c r="F81" s="18"/>
      <c r="G81" s="18"/>
    </row>
    <row r="82" spans="1:7" ht="15">
      <c r="A82" t="s">
        <v>213</v>
      </c>
      <c r="B82" s="17" t="s">
        <v>128</v>
      </c>
      <c r="C82" t="s">
        <v>129</v>
      </c>
      <c r="D82" t="s">
        <v>130</v>
      </c>
      <c r="E82" s="18">
        <v>105</v>
      </c>
      <c r="F82" s="18">
        <v>5</v>
      </c>
      <c r="G82" s="18">
        <f>SUM(E82:F82)</f>
        <v>110</v>
      </c>
    </row>
    <row r="83" spans="1:7" ht="15">
      <c r="A83"/>
      <c r="B83" s="17" t="s">
        <v>131</v>
      </c>
      <c r="C83" t="s">
        <v>111</v>
      </c>
      <c r="D83" t="s">
        <v>132</v>
      </c>
      <c r="E83" s="18">
        <v>26</v>
      </c>
      <c r="F83" s="18">
        <v>1</v>
      </c>
      <c r="G83" s="18">
        <f>SUM(E83:F83)</f>
        <v>27</v>
      </c>
    </row>
    <row r="84" spans="1:7" ht="12.75">
      <c r="A84" t="s">
        <v>250</v>
      </c>
      <c r="B84"/>
      <c r="C84"/>
      <c r="D84"/>
      <c r="E84" s="18">
        <f>SUM(E82:E83)</f>
        <v>131</v>
      </c>
      <c r="F84" s="18">
        <f>SUM(F82:F83)</f>
        <v>6</v>
      </c>
      <c r="G84" s="18">
        <f>SUM(G82:G83)</f>
        <v>137</v>
      </c>
    </row>
    <row r="85" spans="1:7" ht="12.75">
      <c r="A85"/>
      <c r="B85"/>
      <c r="C85"/>
      <c r="D85"/>
      <c r="E85" s="18"/>
      <c r="F85" s="18"/>
      <c r="G85" s="18"/>
    </row>
    <row r="86" spans="1:7" ht="15">
      <c r="A86" s="20" t="s">
        <v>51</v>
      </c>
      <c r="B86" s="20"/>
      <c r="C86" s="20"/>
      <c r="D86" s="20"/>
      <c r="E86" s="20">
        <f>SUM(E84,E80,E71)</f>
        <v>474</v>
      </c>
      <c r="F86" s="20">
        <f>SUM(F84,F80,F71)</f>
        <v>47</v>
      </c>
      <c r="G86" s="20">
        <f>SUM(G84,G80,G71)</f>
        <v>521</v>
      </c>
    </row>
    <row r="87" spans="1:7" ht="12.75">
      <c r="A87"/>
      <c r="B87"/>
      <c r="C87"/>
      <c r="D87"/>
      <c r="E87"/>
      <c r="F87"/>
      <c r="G87"/>
    </row>
    <row r="88" spans="1:7" ht="15">
      <c r="A88" s="20" t="s">
        <v>48</v>
      </c>
      <c r="B88"/>
      <c r="C88"/>
      <c r="D88"/>
      <c r="E88" s="18"/>
      <c r="F88" s="18"/>
      <c r="G88" s="18"/>
    </row>
    <row r="89" spans="1:7" ht="15">
      <c r="A89" t="s">
        <v>22</v>
      </c>
      <c r="B89" s="17" t="s">
        <v>134</v>
      </c>
      <c r="C89" t="s">
        <v>133</v>
      </c>
      <c r="D89" t="s">
        <v>22</v>
      </c>
      <c r="E89" s="18">
        <v>41</v>
      </c>
      <c r="F89" s="18">
        <v>6</v>
      </c>
      <c r="G89" s="18">
        <f>SUM(E89:F89)</f>
        <v>47</v>
      </c>
    </row>
    <row r="90" spans="1:7" ht="12.75">
      <c r="A90"/>
      <c r="B90"/>
      <c r="C90"/>
      <c r="D90"/>
      <c r="E90" s="18"/>
      <c r="F90" s="18"/>
      <c r="G90" s="18"/>
    </row>
    <row r="91" spans="1:7" ht="15">
      <c r="A91" t="s">
        <v>23</v>
      </c>
      <c r="B91" s="17" t="s">
        <v>136</v>
      </c>
      <c r="C91" t="s">
        <v>133</v>
      </c>
      <c r="D91" t="s">
        <v>23</v>
      </c>
      <c r="E91" s="18">
        <v>304</v>
      </c>
      <c r="F91" s="18">
        <v>27</v>
      </c>
      <c r="G91" s="18">
        <f>SUM(E91:F91)</f>
        <v>331</v>
      </c>
    </row>
    <row r="92" spans="1:7" ht="12.75">
      <c r="A92"/>
      <c r="B92"/>
      <c r="C92"/>
      <c r="D92"/>
      <c r="E92" s="18"/>
      <c r="F92" s="18"/>
      <c r="G92" s="18"/>
    </row>
    <row r="93" spans="1:7" ht="15">
      <c r="A93" t="s">
        <v>24</v>
      </c>
      <c r="B93" s="17" t="s">
        <v>137</v>
      </c>
      <c r="C93" t="s">
        <v>133</v>
      </c>
      <c r="D93" t="s">
        <v>24</v>
      </c>
      <c r="E93" s="18">
        <v>3</v>
      </c>
      <c r="F93" s="18">
        <v>1</v>
      </c>
      <c r="G93" s="18">
        <f>SUM(E93:F93)</f>
        <v>4</v>
      </c>
    </row>
    <row r="94" spans="1:7" ht="15">
      <c r="A94"/>
      <c r="B94" s="17"/>
      <c r="C94" t="s">
        <v>135</v>
      </c>
      <c r="D94" t="s">
        <v>24</v>
      </c>
      <c r="E94" s="18">
        <v>60</v>
      </c>
      <c r="F94" s="18">
        <v>10</v>
      </c>
      <c r="G94" s="18">
        <f>SUM(E94:F94)</f>
        <v>70</v>
      </c>
    </row>
    <row r="95" spans="1:7" ht="15">
      <c r="A95"/>
      <c r="B95" s="17" t="s">
        <v>138</v>
      </c>
      <c r="C95" t="s">
        <v>135</v>
      </c>
      <c r="D95" t="s">
        <v>139</v>
      </c>
      <c r="E95" s="18">
        <v>31</v>
      </c>
      <c r="F95" s="18">
        <v>2</v>
      </c>
      <c r="G95" s="18">
        <f>SUM(E95:F95)</f>
        <v>33</v>
      </c>
    </row>
    <row r="96" spans="1:7" ht="15">
      <c r="A96"/>
      <c r="B96" s="17" t="s">
        <v>140</v>
      </c>
      <c r="C96" t="s">
        <v>141</v>
      </c>
      <c r="D96" t="s">
        <v>142</v>
      </c>
      <c r="E96" s="18">
        <v>44</v>
      </c>
      <c r="F96" s="18"/>
      <c r="G96" s="18">
        <f>SUM(E96:F96)</f>
        <v>44</v>
      </c>
    </row>
    <row r="97" spans="1:7" ht="12.75">
      <c r="A97" t="s">
        <v>251</v>
      </c>
      <c r="B97"/>
      <c r="C97"/>
      <c r="D97"/>
      <c r="E97" s="18">
        <f>SUM(E93:E96)</f>
        <v>138</v>
      </c>
      <c r="F97" s="18">
        <f>SUM(F93:F96)</f>
        <v>13</v>
      </c>
      <c r="G97" s="18">
        <f>SUM(G93:G96)</f>
        <v>151</v>
      </c>
    </row>
    <row r="98" spans="1:7" ht="12.75">
      <c r="A98"/>
      <c r="B98"/>
      <c r="C98"/>
      <c r="D98"/>
      <c r="E98" s="18"/>
      <c r="F98" s="18"/>
      <c r="G98" s="18"/>
    </row>
    <row r="99" spans="1:7" ht="15">
      <c r="A99" t="s">
        <v>211</v>
      </c>
      <c r="B99" s="17" t="s">
        <v>143</v>
      </c>
      <c r="C99" t="s">
        <v>135</v>
      </c>
      <c r="D99" t="s">
        <v>26</v>
      </c>
      <c r="E99" s="18">
        <v>39</v>
      </c>
      <c r="F99" s="18">
        <v>9</v>
      </c>
      <c r="G99" s="18">
        <f>SUM(E99:F99)</f>
        <v>48</v>
      </c>
    </row>
    <row r="100" spans="1:7" ht="15">
      <c r="A100"/>
      <c r="B100" s="17" t="s">
        <v>144</v>
      </c>
      <c r="C100" t="s">
        <v>133</v>
      </c>
      <c r="D100" t="s">
        <v>25</v>
      </c>
      <c r="E100" s="18">
        <v>23</v>
      </c>
      <c r="F100" s="18">
        <v>5</v>
      </c>
      <c r="G100" s="18">
        <f>SUM(E100:F100)</f>
        <v>28</v>
      </c>
    </row>
    <row r="101" spans="1:7" ht="12.75">
      <c r="A101" t="s">
        <v>252</v>
      </c>
      <c r="B101"/>
      <c r="C101"/>
      <c r="D101"/>
      <c r="E101" s="18">
        <f>SUM(E99:E100)</f>
        <v>62</v>
      </c>
      <c r="F101" s="18">
        <f>SUM(F99:F100)</f>
        <v>14</v>
      </c>
      <c r="G101" s="18">
        <f>SUM(G99:G100)</f>
        <v>76</v>
      </c>
    </row>
    <row r="102" spans="1:7" ht="12.75">
      <c r="A102"/>
      <c r="B102"/>
      <c r="C102"/>
      <c r="D102"/>
      <c r="E102" s="18"/>
      <c r="F102" s="18"/>
      <c r="G102" s="18"/>
    </row>
    <row r="103" spans="1:7" ht="15">
      <c r="A103" t="s">
        <v>253</v>
      </c>
      <c r="B103" s="17" t="s">
        <v>145</v>
      </c>
      <c r="C103" t="s">
        <v>133</v>
      </c>
      <c r="D103" t="s">
        <v>27</v>
      </c>
      <c r="E103" s="18">
        <v>16</v>
      </c>
      <c r="F103" s="18">
        <v>3</v>
      </c>
      <c r="G103" s="18">
        <v>19</v>
      </c>
    </row>
    <row r="104" spans="1:7" ht="15">
      <c r="A104"/>
      <c r="B104" s="17"/>
      <c r="C104" t="s">
        <v>135</v>
      </c>
      <c r="D104" t="s">
        <v>27</v>
      </c>
      <c r="E104" s="18">
        <v>133</v>
      </c>
      <c r="F104" s="18">
        <v>23</v>
      </c>
      <c r="G104" s="18">
        <v>156</v>
      </c>
    </row>
    <row r="105" spans="1:7" ht="12.75">
      <c r="A105" t="s">
        <v>254</v>
      </c>
      <c r="B105"/>
      <c r="C105"/>
      <c r="D105"/>
      <c r="E105" s="18">
        <f>SUM(E103:E104)</f>
        <v>149</v>
      </c>
      <c r="F105" s="18">
        <f>SUM(F103:F104)</f>
        <v>26</v>
      </c>
      <c r="G105" s="18">
        <f>SUM(G103:G104)</f>
        <v>175</v>
      </c>
    </row>
    <row r="106" spans="1:7" ht="12.75">
      <c r="A106"/>
      <c r="B106"/>
      <c r="C106"/>
      <c r="D106"/>
      <c r="E106" s="18"/>
      <c r="F106" s="18"/>
      <c r="G106" s="18"/>
    </row>
    <row r="107" spans="1:7" ht="15">
      <c r="A107" t="s">
        <v>42</v>
      </c>
      <c r="B107" s="17" t="s">
        <v>146</v>
      </c>
      <c r="C107" t="s">
        <v>133</v>
      </c>
      <c r="D107" t="s">
        <v>28</v>
      </c>
      <c r="E107" s="18">
        <v>19</v>
      </c>
      <c r="F107" s="18">
        <v>6</v>
      </c>
      <c r="G107" s="18">
        <f>SUM(E107:F107)</f>
        <v>25</v>
      </c>
    </row>
    <row r="108" spans="1:7" ht="15">
      <c r="A108"/>
      <c r="B108" s="17" t="s">
        <v>147</v>
      </c>
      <c r="C108" t="s">
        <v>135</v>
      </c>
      <c r="D108" t="s">
        <v>148</v>
      </c>
      <c r="E108" s="18">
        <v>14</v>
      </c>
      <c r="F108" s="18">
        <v>4</v>
      </c>
      <c r="G108" s="18">
        <f>SUM(E108:F108)</f>
        <v>18</v>
      </c>
    </row>
    <row r="109" spans="1:7" ht="12.75">
      <c r="A109" t="s">
        <v>255</v>
      </c>
      <c r="B109"/>
      <c r="C109"/>
      <c r="D109"/>
      <c r="E109" s="18">
        <f>SUM(E107:E108)</f>
        <v>33</v>
      </c>
      <c r="F109" s="18">
        <f>SUM(F107:F108)</f>
        <v>10</v>
      </c>
      <c r="G109" s="18">
        <f>SUM(G107:G108)</f>
        <v>43</v>
      </c>
    </row>
    <row r="110" spans="1:7" ht="12.75">
      <c r="A110"/>
      <c r="B110"/>
      <c r="C110"/>
      <c r="D110"/>
      <c r="E110" s="18"/>
      <c r="F110" s="18"/>
      <c r="G110" s="18"/>
    </row>
    <row r="111" spans="1:7" ht="15">
      <c r="A111" t="s">
        <v>214</v>
      </c>
      <c r="B111" s="17" t="s">
        <v>190</v>
      </c>
      <c r="C111" t="s">
        <v>135</v>
      </c>
      <c r="D111" t="s">
        <v>191</v>
      </c>
      <c r="E111" s="18">
        <v>202</v>
      </c>
      <c r="F111" s="18">
        <v>22</v>
      </c>
      <c r="G111" s="18">
        <f>SUM(E111:F111)</f>
        <v>224</v>
      </c>
    </row>
    <row r="112" spans="1:7" ht="12.75">
      <c r="A112"/>
      <c r="B112"/>
      <c r="C112"/>
      <c r="D112"/>
      <c r="E112" s="18"/>
      <c r="F112" s="18"/>
      <c r="G112" s="18"/>
    </row>
    <row r="113" spans="1:8" ht="15.75">
      <c r="A113" t="s">
        <v>212</v>
      </c>
      <c r="B113" s="17" t="s">
        <v>149</v>
      </c>
      <c r="C113" t="s">
        <v>133</v>
      </c>
      <c r="D113" t="s">
        <v>29</v>
      </c>
      <c r="E113" s="18">
        <v>127</v>
      </c>
      <c r="F113" s="18">
        <v>30</v>
      </c>
      <c r="G113" s="18">
        <f>SUM(E113:F113)</f>
        <v>157</v>
      </c>
      <c r="H113" s="1"/>
    </row>
    <row r="114" spans="1:8" ht="15.75">
      <c r="A114"/>
      <c r="B114" s="17" t="s">
        <v>150</v>
      </c>
      <c r="C114" t="s">
        <v>135</v>
      </c>
      <c r="D114" t="s">
        <v>151</v>
      </c>
      <c r="E114" s="18">
        <v>23</v>
      </c>
      <c r="F114" s="18">
        <v>1</v>
      </c>
      <c r="G114" s="18">
        <f>SUM(E114:F114)</f>
        <v>24</v>
      </c>
      <c r="H114" s="1"/>
    </row>
    <row r="115" spans="1:8" ht="15.75">
      <c r="A115"/>
      <c r="B115" s="17"/>
      <c r="C115" t="s">
        <v>221</v>
      </c>
      <c r="D115" t="s">
        <v>151</v>
      </c>
      <c r="E115" s="18">
        <v>1</v>
      </c>
      <c r="F115" s="18">
        <v>3</v>
      </c>
      <c r="G115" s="18">
        <f>SUM(E115:F115)</f>
        <v>4</v>
      </c>
      <c r="H115" s="1"/>
    </row>
    <row r="116" spans="1:7" ht="15">
      <c r="A116"/>
      <c r="B116" s="17" t="s">
        <v>152</v>
      </c>
      <c r="C116" t="s">
        <v>135</v>
      </c>
      <c r="D116" t="s">
        <v>153</v>
      </c>
      <c r="E116" s="18">
        <v>7</v>
      </c>
      <c r="F116" s="18">
        <v>1</v>
      </c>
      <c r="G116" s="18">
        <f>SUM(E116:F116)</f>
        <v>8</v>
      </c>
    </row>
    <row r="117" spans="1:8" ht="15">
      <c r="A117"/>
      <c r="B117" s="17"/>
      <c r="C117" t="s">
        <v>221</v>
      </c>
      <c r="D117" t="s">
        <v>153</v>
      </c>
      <c r="E117" s="18">
        <v>3</v>
      </c>
      <c r="F117" s="18">
        <v>2</v>
      </c>
      <c r="G117" s="18">
        <f>SUM(E117:F117)</f>
        <v>5</v>
      </c>
      <c r="H117" s="3"/>
    </row>
    <row r="118" spans="1:7" ht="12.75">
      <c r="A118" t="s">
        <v>256</v>
      </c>
      <c r="B118"/>
      <c r="C118"/>
      <c r="D118"/>
      <c r="E118" s="18">
        <f>SUM(E113:E117)</f>
        <v>161</v>
      </c>
      <c r="F118" s="18">
        <f>SUM(F113:F117)</f>
        <v>37</v>
      </c>
      <c r="G118" s="18">
        <f>SUM(G113:G117)</f>
        <v>198</v>
      </c>
    </row>
    <row r="119" spans="1:7" ht="12.75">
      <c r="A119"/>
      <c r="B119"/>
      <c r="C119"/>
      <c r="D119"/>
      <c r="E119" s="18"/>
      <c r="F119" s="18"/>
      <c r="G119" s="18"/>
    </row>
    <row r="120" spans="1:7" ht="15">
      <c r="A120" t="s">
        <v>30</v>
      </c>
      <c r="B120" s="17" t="s">
        <v>154</v>
      </c>
      <c r="C120" t="s">
        <v>135</v>
      </c>
      <c r="D120" t="s">
        <v>155</v>
      </c>
      <c r="E120" s="18">
        <v>21</v>
      </c>
      <c r="F120" s="18">
        <v>1</v>
      </c>
      <c r="G120" s="18">
        <f>SUM(E120:F120)</f>
        <v>22</v>
      </c>
    </row>
    <row r="121" spans="1:7" ht="15">
      <c r="A121"/>
      <c r="B121" s="17" t="s">
        <v>156</v>
      </c>
      <c r="C121" t="s">
        <v>133</v>
      </c>
      <c r="D121" t="s">
        <v>30</v>
      </c>
      <c r="E121" s="18">
        <v>43</v>
      </c>
      <c r="F121" s="18">
        <v>16</v>
      </c>
      <c r="G121" s="18">
        <f>SUM(E121:F121)</f>
        <v>59</v>
      </c>
    </row>
    <row r="122" spans="1:7" ht="15">
      <c r="A122"/>
      <c r="B122" s="17"/>
      <c r="C122" t="s">
        <v>135</v>
      </c>
      <c r="D122" t="s">
        <v>30</v>
      </c>
      <c r="E122" s="18">
        <v>1</v>
      </c>
      <c r="F122" s="18"/>
      <c r="G122" s="18">
        <f>SUM(E122:F122)</f>
        <v>1</v>
      </c>
    </row>
    <row r="123" spans="1:7" ht="15">
      <c r="A123"/>
      <c r="B123" s="17" t="s">
        <v>157</v>
      </c>
      <c r="C123" t="s">
        <v>135</v>
      </c>
      <c r="D123" t="s">
        <v>158</v>
      </c>
      <c r="E123" s="18">
        <v>35</v>
      </c>
      <c r="F123" s="18">
        <v>5</v>
      </c>
      <c r="G123" s="18">
        <f>SUM(E123:F123)</f>
        <v>40</v>
      </c>
    </row>
    <row r="124" spans="1:7" ht="15">
      <c r="A124"/>
      <c r="B124" s="17" t="s">
        <v>159</v>
      </c>
      <c r="C124" t="s">
        <v>135</v>
      </c>
      <c r="D124" t="s">
        <v>160</v>
      </c>
      <c r="E124" s="18">
        <v>2</v>
      </c>
      <c r="F124" s="18">
        <v>1</v>
      </c>
      <c r="G124" s="18">
        <f>SUM(E124:F124)</f>
        <v>3</v>
      </c>
    </row>
    <row r="125" spans="1:7" ht="12.75">
      <c r="A125" t="s">
        <v>257</v>
      </c>
      <c r="B125"/>
      <c r="C125"/>
      <c r="D125"/>
      <c r="E125" s="18">
        <f>SUM(E120:E124)</f>
        <v>102</v>
      </c>
      <c r="F125" s="18">
        <f>SUM(F120:F124)</f>
        <v>23</v>
      </c>
      <c r="G125" s="18">
        <f>SUM(G120:G124)</f>
        <v>125</v>
      </c>
    </row>
    <row r="126" spans="1:7" ht="12.75">
      <c r="A126"/>
      <c r="B126"/>
      <c r="C126"/>
      <c r="D126"/>
      <c r="E126" s="18"/>
      <c r="F126" s="18"/>
      <c r="G126" s="18"/>
    </row>
    <row r="127" spans="1:7" ht="15">
      <c r="A127" t="s">
        <v>31</v>
      </c>
      <c r="B127" s="17" t="s">
        <v>161</v>
      </c>
      <c r="C127" t="s">
        <v>133</v>
      </c>
      <c r="D127" t="s">
        <v>31</v>
      </c>
      <c r="E127" s="18">
        <v>17</v>
      </c>
      <c r="F127" s="18">
        <v>2</v>
      </c>
      <c r="G127" s="18">
        <f>SUM(E127:F127)</f>
        <v>19</v>
      </c>
    </row>
    <row r="128" spans="1:7" ht="15">
      <c r="A128"/>
      <c r="B128" s="17"/>
      <c r="C128" t="s">
        <v>135</v>
      </c>
      <c r="D128" t="s">
        <v>31</v>
      </c>
      <c r="E128" s="18">
        <v>33</v>
      </c>
      <c r="F128" s="18">
        <v>1</v>
      </c>
      <c r="G128" s="18">
        <f>SUM(E128:F128)</f>
        <v>34</v>
      </c>
    </row>
    <row r="129" spans="1:7" ht="12.75">
      <c r="A129" t="s">
        <v>258</v>
      </c>
      <c r="B129"/>
      <c r="C129"/>
      <c r="D129"/>
      <c r="E129" s="18">
        <v>50</v>
      </c>
      <c r="F129" s="18">
        <v>3</v>
      </c>
      <c r="G129" s="18">
        <f>SUM(G127:G128)</f>
        <v>53</v>
      </c>
    </row>
    <row r="130" spans="1:7" ht="12.75">
      <c r="A130"/>
      <c r="B130"/>
      <c r="C130"/>
      <c r="D130"/>
      <c r="E130" s="18"/>
      <c r="F130" s="18"/>
      <c r="G130" s="18"/>
    </row>
    <row r="131" spans="1:7" ht="15">
      <c r="A131" t="s">
        <v>32</v>
      </c>
      <c r="B131" s="17" t="s">
        <v>231</v>
      </c>
      <c r="C131" t="s">
        <v>133</v>
      </c>
      <c r="D131" t="s">
        <v>232</v>
      </c>
      <c r="E131" s="18">
        <v>14</v>
      </c>
      <c r="F131" s="18"/>
      <c r="G131" s="18">
        <f>SUM(E131:F131)</f>
        <v>14</v>
      </c>
    </row>
    <row r="132" spans="1:7" ht="15">
      <c r="A132"/>
      <c r="B132" s="17" t="s">
        <v>162</v>
      </c>
      <c r="C132" t="s">
        <v>133</v>
      </c>
      <c r="D132" t="s">
        <v>32</v>
      </c>
      <c r="E132" s="18">
        <v>125</v>
      </c>
      <c r="F132" s="18">
        <v>9</v>
      </c>
      <c r="G132" s="18">
        <f>SUM(E132:F132)</f>
        <v>134</v>
      </c>
    </row>
    <row r="133" spans="1:7" ht="12.75">
      <c r="A133" t="s">
        <v>259</v>
      </c>
      <c r="B133"/>
      <c r="C133"/>
      <c r="D133"/>
      <c r="E133" s="18">
        <f>SUM(E131:E132)</f>
        <v>139</v>
      </c>
      <c r="F133" s="18">
        <f>SUM(F131:F132)</f>
        <v>9</v>
      </c>
      <c r="G133" s="18">
        <f>SUM(G131:G132)</f>
        <v>148</v>
      </c>
    </row>
    <row r="134" spans="1:7" ht="12.75">
      <c r="A134"/>
      <c r="B134"/>
      <c r="C134"/>
      <c r="D134"/>
      <c r="E134" s="18"/>
      <c r="F134" s="18"/>
      <c r="G134" s="18"/>
    </row>
    <row r="135" spans="1:7" ht="15">
      <c r="A135" t="s">
        <v>33</v>
      </c>
      <c r="B135" s="17" t="s">
        <v>163</v>
      </c>
      <c r="C135" t="s">
        <v>133</v>
      </c>
      <c r="D135" t="s">
        <v>33</v>
      </c>
      <c r="E135" s="18">
        <v>499</v>
      </c>
      <c r="F135" s="18">
        <v>51</v>
      </c>
      <c r="G135" s="18">
        <f>SUM(E135:F135)</f>
        <v>550</v>
      </c>
    </row>
    <row r="136" spans="1:7" ht="15">
      <c r="A136"/>
      <c r="B136" s="17"/>
      <c r="C136" t="s">
        <v>135</v>
      </c>
      <c r="D136" t="s">
        <v>33</v>
      </c>
      <c r="E136" s="18">
        <v>4</v>
      </c>
      <c r="F136" s="18"/>
      <c r="G136" s="18">
        <f>SUM(E136:F136)</f>
        <v>4</v>
      </c>
    </row>
    <row r="137" spans="1:7" ht="12.75">
      <c r="A137" t="s">
        <v>260</v>
      </c>
      <c r="B137"/>
      <c r="C137"/>
      <c r="D137"/>
      <c r="E137" s="18">
        <f>SUM(E135:E136)</f>
        <v>503</v>
      </c>
      <c r="F137" s="18">
        <f>SUM(F135:F136)</f>
        <v>51</v>
      </c>
      <c r="G137" s="18">
        <f>SUM(G135:G136)</f>
        <v>554</v>
      </c>
    </row>
    <row r="138" spans="1:7" ht="12.75">
      <c r="A138"/>
      <c r="B138"/>
      <c r="C138"/>
      <c r="D138"/>
      <c r="E138" s="18"/>
      <c r="F138" s="18"/>
      <c r="G138" s="18"/>
    </row>
    <row r="139" spans="1:7" ht="15">
      <c r="A139" t="s">
        <v>34</v>
      </c>
      <c r="B139" s="17" t="s">
        <v>164</v>
      </c>
      <c r="C139" t="s">
        <v>135</v>
      </c>
      <c r="D139" t="s">
        <v>165</v>
      </c>
      <c r="E139" s="18">
        <v>25</v>
      </c>
      <c r="F139" s="18">
        <v>9</v>
      </c>
      <c r="G139" s="18">
        <f>SUM(E139:F139)</f>
        <v>34</v>
      </c>
    </row>
    <row r="140" spans="1:7" ht="15">
      <c r="A140"/>
      <c r="B140" s="17" t="s">
        <v>166</v>
      </c>
      <c r="C140" t="s">
        <v>133</v>
      </c>
      <c r="D140" t="s">
        <v>34</v>
      </c>
      <c r="E140" s="18">
        <v>156</v>
      </c>
      <c r="F140" s="18">
        <v>31</v>
      </c>
      <c r="G140" s="18">
        <f>SUM(E140:F140)</f>
        <v>187</v>
      </c>
    </row>
    <row r="141" spans="1:7" ht="12.75">
      <c r="A141" t="s">
        <v>261</v>
      </c>
      <c r="B141"/>
      <c r="C141"/>
      <c r="D141"/>
      <c r="E141" s="18">
        <f>SUM(E139:E140)</f>
        <v>181</v>
      </c>
      <c r="F141" s="18">
        <f>SUM(F139:F140)</f>
        <v>40</v>
      </c>
      <c r="G141" s="18">
        <f>SUM(G139:G140)</f>
        <v>221</v>
      </c>
    </row>
    <row r="142" spans="1:7" ht="15">
      <c r="A142" s="20" t="s">
        <v>262</v>
      </c>
      <c r="B142" s="20"/>
      <c r="C142" s="20"/>
      <c r="D142" s="20"/>
      <c r="E142" s="21">
        <f>SUM(E141,E137,E133,E129,E125,E118,E111,E109,E105,E101,E97,E91,E89)</f>
        <v>2065</v>
      </c>
      <c r="F142" s="21">
        <f>SUM(F141,F137,F133,F129,F125,F118,F111,F109,F105,F101,F97,F91,F89)</f>
        <v>281</v>
      </c>
      <c r="G142" s="21">
        <f>SUM(G141,G137,G133,G129,G125,G118,G111,G109,G105,G101,G97,G91,G89)</f>
        <v>2346</v>
      </c>
    </row>
    <row r="143" spans="1:7" ht="12.75">
      <c r="A143"/>
      <c r="B143"/>
      <c r="C143"/>
      <c r="D143"/>
      <c r="E143" s="18"/>
      <c r="F143" s="18"/>
      <c r="G143" s="18"/>
    </row>
    <row r="144" spans="1:7" ht="15">
      <c r="A144" s="20" t="s">
        <v>263</v>
      </c>
      <c r="B144"/>
      <c r="C144"/>
      <c r="D144"/>
      <c r="E144" s="18"/>
      <c r="F144" s="18"/>
      <c r="G144" s="18"/>
    </row>
    <row r="145" spans="1:7" ht="15">
      <c r="A145" t="s">
        <v>40</v>
      </c>
      <c r="B145" s="17" t="s">
        <v>177</v>
      </c>
      <c r="C145" t="s">
        <v>178</v>
      </c>
      <c r="D145" t="s">
        <v>15</v>
      </c>
      <c r="E145" s="18">
        <v>440</v>
      </c>
      <c r="F145" s="18">
        <v>105</v>
      </c>
      <c r="G145" s="18">
        <f>SUM(E145:F145)</f>
        <v>545</v>
      </c>
    </row>
    <row r="146" spans="1:7" ht="15">
      <c r="A146"/>
      <c r="B146" s="17" t="s">
        <v>179</v>
      </c>
      <c r="C146" t="s">
        <v>180</v>
      </c>
      <c r="D146" t="s">
        <v>181</v>
      </c>
      <c r="E146" s="18">
        <v>316</v>
      </c>
      <c r="F146" s="18">
        <v>12</v>
      </c>
      <c r="G146" s="18">
        <f>SUM(E146:F146)</f>
        <v>328</v>
      </c>
    </row>
    <row r="147" spans="1:7" ht="12.75">
      <c r="A147" t="s">
        <v>264</v>
      </c>
      <c r="B147"/>
      <c r="C147"/>
      <c r="D147"/>
      <c r="E147" s="18">
        <f>SUM(E145:E146)</f>
        <v>756</v>
      </c>
      <c r="F147" s="18">
        <f>SUM(F145:F146)</f>
        <v>117</v>
      </c>
      <c r="G147" s="18">
        <f>SUM(G145:G146)</f>
        <v>873</v>
      </c>
    </row>
    <row r="148" spans="1:7" ht="12.75">
      <c r="A148"/>
      <c r="B148"/>
      <c r="C148"/>
      <c r="D148"/>
      <c r="E148" s="18"/>
      <c r="F148" s="18"/>
      <c r="G148" s="18"/>
    </row>
    <row r="149" spans="1:8" ht="15.75">
      <c r="A149" t="s">
        <v>183</v>
      </c>
      <c r="B149" s="17" t="s">
        <v>182</v>
      </c>
      <c r="C149" t="s">
        <v>178</v>
      </c>
      <c r="D149" t="s">
        <v>183</v>
      </c>
      <c r="E149" s="18">
        <v>120</v>
      </c>
      <c r="F149" s="18">
        <v>32</v>
      </c>
      <c r="G149" s="18">
        <f>SUM(E149:F149)</f>
        <v>152</v>
      </c>
      <c r="H149" s="1"/>
    </row>
    <row r="150" spans="1:8" ht="15.75">
      <c r="A150"/>
      <c r="B150" s="17" t="s">
        <v>184</v>
      </c>
      <c r="C150" t="s">
        <v>180</v>
      </c>
      <c r="D150" t="s">
        <v>185</v>
      </c>
      <c r="E150" s="18">
        <v>59</v>
      </c>
      <c r="F150" s="18">
        <v>3</v>
      </c>
      <c r="G150" s="18">
        <f>SUM(E150:F150)</f>
        <v>62</v>
      </c>
      <c r="H150" s="1"/>
    </row>
    <row r="151" spans="1:8" ht="15.75">
      <c r="A151" t="s">
        <v>265</v>
      </c>
      <c r="B151"/>
      <c r="C151"/>
      <c r="D151"/>
      <c r="E151" s="18">
        <f>SUM(E149:E150)</f>
        <v>179</v>
      </c>
      <c r="F151" s="18">
        <f>SUM(F149:F150)</f>
        <v>35</v>
      </c>
      <c r="G151" s="18">
        <f>SUM(G149:G150)</f>
        <v>214</v>
      </c>
      <c r="H151" s="1"/>
    </row>
    <row r="152" spans="1:7" ht="12.75">
      <c r="A152"/>
      <c r="B152"/>
      <c r="C152"/>
      <c r="D152"/>
      <c r="E152" s="18"/>
      <c r="F152" s="18"/>
      <c r="G152" s="18"/>
    </row>
    <row r="153" spans="1:8" s="4" customFormat="1" ht="15">
      <c r="A153" t="s">
        <v>17</v>
      </c>
      <c r="B153" s="17" t="s">
        <v>186</v>
      </c>
      <c r="C153" t="s">
        <v>178</v>
      </c>
      <c r="D153" t="s">
        <v>17</v>
      </c>
      <c r="E153" s="18">
        <v>409</v>
      </c>
      <c r="F153" s="18">
        <v>47</v>
      </c>
      <c r="G153" s="18">
        <f>SUM(E153:F153)</f>
        <v>456</v>
      </c>
      <c r="H153" s="3"/>
    </row>
    <row r="154" spans="1:7" s="4" customFormat="1" ht="15">
      <c r="A154"/>
      <c r="B154" s="17" t="s">
        <v>187</v>
      </c>
      <c r="C154" t="s">
        <v>180</v>
      </c>
      <c r="D154" t="s">
        <v>16</v>
      </c>
      <c r="E154" s="18">
        <v>189</v>
      </c>
      <c r="F154" s="18">
        <v>8</v>
      </c>
      <c r="G154" s="18">
        <f>SUM(E154:F154)</f>
        <v>197</v>
      </c>
    </row>
    <row r="155" spans="1:7" ht="12.75">
      <c r="A155" t="s">
        <v>266</v>
      </c>
      <c r="B155"/>
      <c r="C155"/>
      <c r="D155"/>
      <c r="E155" s="18">
        <f>SUM(E153:E154)</f>
        <v>598</v>
      </c>
      <c r="F155" s="18">
        <f>SUM(F153:F154)</f>
        <v>55</v>
      </c>
      <c r="G155" s="18">
        <f>SUM(G153:G154)</f>
        <v>653</v>
      </c>
    </row>
    <row r="156" spans="1:7" ht="12.75">
      <c r="A156"/>
      <c r="B156"/>
      <c r="C156"/>
      <c r="D156"/>
      <c r="E156" s="18"/>
      <c r="F156" s="18"/>
      <c r="G156" s="18"/>
    </row>
    <row r="157" spans="1:7" ht="15">
      <c r="A157" t="s">
        <v>41</v>
      </c>
      <c r="B157" s="17" t="s">
        <v>188</v>
      </c>
      <c r="C157" t="s">
        <v>178</v>
      </c>
      <c r="D157" t="s">
        <v>189</v>
      </c>
      <c r="E157" s="18">
        <v>141</v>
      </c>
      <c r="F157" s="18">
        <v>18</v>
      </c>
      <c r="G157" s="18">
        <f>SUM(E157:F157)</f>
        <v>159</v>
      </c>
    </row>
    <row r="158" spans="1:7" ht="12.75">
      <c r="A158"/>
      <c r="B158"/>
      <c r="C158"/>
      <c r="D158"/>
      <c r="E158" s="18"/>
      <c r="F158" s="18"/>
      <c r="G158" s="18"/>
    </row>
    <row r="159" spans="1:7" ht="15">
      <c r="A159" t="s">
        <v>233</v>
      </c>
      <c r="B159" s="17" t="s">
        <v>199</v>
      </c>
      <c r="C159" t="s">
        <v>178</v>
      </c>
      <c r="D159" t="s">
        <v>200</v>
      </c>
      <c r="E159" s="18">
        <v>90</v>
      </c>
      <c r="F159" s="18">
        <v>13</v>
      </c>
      <c r="G159" s="18">
        <f>SUM(E159:F159)</f>
        <v>103</v>
      </c>
    </row>
    <row r="160" spans="1:7" ht="15">
      <c r="A160"/>
      <c r="B160" s="17" t="s">
        <v>216</v>
      </c>
      <c r="C160" t="s">
        <v>178</v>
      </c>
      <c r="D160" t="s">
        <v>217</v>
      </c>
      <c r="E160" s="18">
        <v>38</v>
      </c>
      <c r="F160" s="18">
        <v>5</v>
      </c>
      <c r="G160" s="18">
        <f>SUM(E160:F160)</f>
        <v>43</v>
      </c>
    </row>
    <row r="161" spans="1:7" ht="15">
      <c r="A161"/>
      <c r="B161" s="17" t="s">
        <v>203</v>
      </c>
      <c r="C161" t="s">
        <v>178</v>
      </c>
      <c r="D161" t="s">
        <v>204</v>
      </c>
      <c r="E161" s="18">
        <v>175</v>
      </c>
      <c r="F161" s="18">
        <v>50</v>
      </c>
      <c r="G161" s="18">
        <f>SUM(E161:F161)</f>
        <v>225</v>
      </c>
    </row>
    <row r="162" spans="1:7" ht="15">
      <c r="A162"/>
      <c r="B162" s="17" t="s">
        <v>205</v>
      </c>
      <c r="C162" t="s">
        <v>178</v>
      </c>
      <c r="D162" t="s">
        <v>21</v>
      </c>
      <c r="E162" s="18">
        <v>42</v>
      </c>
      <c r="F162" s="18">
        <v>34</v>
      </c>
      <c r="G162" s="18">
        <f>SUM(E162:F162)</f>
        <v>76</v>
      </c>
    </row>
    <row r="163" spans="1:7" ht="15">
      <c r="A163"/>
      <c r="B163" s="17" t="s">
        <v>206</v>
      </c>
      <c r="C163" t="s">
        <v>178</v>
      </c>
      <c r="D163" t="s">
        <v>20</v>
      </c>
      <c r="E163" s="18">
        <v>11</v>
      </c>
      <c r="F163" s="18"/>
      <c r="G163" s="18">
        <f>SUM(E163:F163)</f>
        <v>11</v>
      </c>
    </row>
    <row r="164" spans="1:7" ht="12.75">
      <c r="A164" t="s">
        <v>267</v>
      </c>
      <c r="B164"/>
      <c r="C164"/>
      <c r="D164"/>
      <c r="E164" s="18">
        <f>SUM(E159:E163)</f>
        <v>356</v>
      </c>
      <c r="F164" s="18">
        <f>SUM(F159:F163)</f>
        <v>102</v>
      </c>
      <c r="G164" s="18">
        <f>SUM(G159:G163)</f>
        <v>458</v>
      </c>
    </row>
    <row r="165" spans="1:7" ht="12.75">
      <c r="A165"/>
      <c r="B165"/>
      <c r="C165"/>
      <c r="D165"/>
      <c r="E165" s="18"/>
      <c r="F165" s="18"/>
      <c r="G165" s="18"/>
    </row>
    <row r="166" spans="1:7" ht="15">
      <c r="A166" t="s">
        <v>234</v>
      </c>
      <c r="B166" s="17" t="s">
        <v>201</v>
      </c>
      <c r="C166" t="s">
        <v>178</v>
      </c>
      <c r="D166" t="s">
        <v>202</v>
      </c>
      <c r="E166" s="18">
        <v>326</v>
      </c>
      <c r="F166" s="18">
        <v>20</v>
      </c>
      <c r="G166" s="18">
        <f>SUM(E166:F166)</f>
        <v>346</v>
      </c>
    </row>
    <row r="167" spans="1:7" ht="12.75">
      <c r="A167"/>
      <c r="B167"/>
      <c r="C167"/>
      <c r="D167"/>
      <c r="E167" s="18"/>
      <c r="F167" s="18"/>
      <c r="G167" s="18"/>
    </row>
    <row r="168" spans="1:7" ht="15">
      <c r="A168" t="s">
        <v>210</v>
      </c>
      <c r="B168" s="17" t="s">
        <v>192</v>
      </c>
      <c r="C168" t="s">
        <v>178</v>
      </c>
      <c r="D168" t="s">
        <v>193</v>
      </c>
      <c r="E168" s="18">
        <v>189</v>
      </c>
      <c r="F168" s="18">
        <v>31</v>
      </c>
      <c r="G168" s="18">
        <f>SUM(E168:F168)</f>
        <v>220</v>
      </c>
    </row>
    <row r="169" spans="1:7" ht="12.75">
      <c r="A169"/>
      <c r="B169"/>
      <c r="C169"/>
      <c r="D169"/>
      <c r="E169" s="18"/>
      <c r="F169" s="18"/>
      <c r="G169" s="18"/>
    </row>
    <row r="170" spans="1:7" ht="15">
      <c r="A170" t="s">
        <v>19</v>
      </c>
      <c r="B170" s="17" t="s">
        <v>194</v>
      </c>
      <c r="C170" t="s">
        <v>178</v>
      </c>
      <c r="D170" t="s">
        <v>19</v>
      </c>
      <c r="E170" s="18">
        <v>153</v>
      </c>
      <c r="F170" s="18">
        <v>22</v>
      </c>
      <c r="G170" s="18">
        <f>SUM(E170:F170)</f>
        <v>175</v>
      </c>
    </row>
    <row r="171" spans="1:7" ht="15">
      <c r="A171"/>
      <c r="B171" s="17" t="s">
        <v>195</v>
      </c>
      <c r="C171" t="s">
        <v>180</v>
      </c>
      <c r="D171" t="s">
        <v>196</v>
      </c>
      <c r="E171" s="18">
        <v>47</v>
      </c>
      <c r="F171" s="18">
        <v>1</v>
      </c>
      <c r="G171" s="18">
        <f>SUM(E171:F171)</f>
        <v>48</v>
      </c>
    </row>
    <row r="172" spans="1:7" ht="12.75">
      <c r="A172" t="s">
        <v>268</v>
      </c>
      <c r="B172"/>
      <c r="C172"/>
      <c r="D172"/>
      <c r="E172" s="18">
        <f>SUM(E170:E171)</f>
        <v>200</v>
      </c>
      <c r="F172" s="18">
        <f>SUM(F170:F171)</f>
        <v>23</v>
      </c>
      <c r="G172" s="18">
        <f>SUM(G170:G171)</f>
        <v>223</v>
      </c>
    </row>
    <row r="173" spans="1:7" ht="12.75">
      <c r="A173"/>
      <c r="B173"/>
      <c r="C173"/>
      <c r="D173"/>
      <c r="E173" s="18"/>
      <c r="F173" s="18"/>
      <c r="G173" s="18"/>
    </row>
    <row r="174" spans="1:7" ht="15">
      <c r="A174" t="s">
        <v>269</v>
      </c>
      <c r="B174" s="17" t="s">
        <v>197</v>
      </c>
      <c r="C174" t="s">
        <v>178</v>
      </c>
      <c r="D174" t="s">
        <v>198</v>
      </c>
      <c r="E174" s="18">
        <v>66</v>
      </c>
      <c r="F174" s="18">
        <v>11</v>
      </c>
      <c r="G174" s="18">
        <f>SUM(E174:F174)</f>
        <v>77</v>
      </c>
    </row>
    <row r="175" spans="1:7" ht="15">
      <c r="A175" s="20" t="s">
        <v>50</v>
      </c>
      <c r="B175" s="20"/>
      <c r="C175" s="20"/>
      <c r="D175" s="20"/>
      <c r="E175" s="21">
        <f>SUM(E174,E172,E168,E166,E164,E157,E155,E151,E147)</f>
        <v>2811</v>
      </c>
      <c r="F175" s="21">
        <f>SUM(F174,F172,F168,F166,F164,F157,F155,F151,F147)</f>
        <v>412</v>
      </c>
      <c r="G175" s="21">
        <f>SUM(G174,G172,G168,G166,G164,G157,G155,G151,G147)</f>
        <v>3223</v>
      </c>
    </row>
    <row r="176" spans="1:7" ht="12.75">
      <c r="A176"/>
      <c r="B176"/>
      <c r="C176"/>
      <c r="D176"/>
      <c r="E176" s="18"/>
      <c r="F176" s="18"/>
      <c r="G176" s="18"/>
    </row>
    <row r="177" spans="1:7" ht="15">
      <c r="A177" s="20" t="s">
        <v>52</v>
      </c>
      <c r="B177"/>
      <c r="C177"/>
      <c r="D177"/>
      <c r="E177" s="18"/>
      <c r="F177" s="18"/>
      <c r="G177" s="18"/>
    </row>
    <row r="178" spans="1:7" ht="15">
      <c r="A178" t="s">
        <v>52</v>
      </c>
      <c r="B178" s="17" t="s">
        <v>167</v>
      </c>
      <c r="C178" t="s">
        <v>168</v>
      </c>
      <c r="D178" t="s">
        <v>169</v>
      </c>
      <c r="E178" s="18">
        <v>68</v>
      </c>
      <c r="F178" s="18">
        <v>4</v>
      </c>
      <c r="G178" s="18">
        <f aca="true" t="shared" si="4" ref="G178:G183">SUM(E178:F178)</f>
        <v>72</v>
      </c>
    </row>
    <row r="179" spans="1:7" ht="15">
      <c r="A179"/>
      <c r="B179" s="17" t="s">
        <v>170</v>
      </c>
      <c r="C179" t="s">
        <v>270</v>
      </c>
      <c r="D179" t="s">
        <v>14</v>
      </c>
      <c r="E179" s="18">
        <v>4</v>
      </c>
      <c r="F179" s="18"/>
      <c r="G179" s="18">
        <f t="shared" si="4"/>
        <v>4</v>
      </c>
    </row>
    <row r="180" spans="1:7" ht="15">
      <c r="A180"/>
      <c r="B180" s="17"/>
      <c r="C180" t="s">
        <v>171</v>
      </c>
      <c r="D180" t="s">
        <v>14</v>
      </c>
      <c r="E180" s="18">
        <v>88</v>
      </c>
      <c r="F180" s="18">
        <v>24</v>
      </c>
      <c r="G180" s="18">
        <f t="shared" si="4"/>
        <v>112</v>
      </c>
    </row>
    <row r="181" spans="1:7" ht="15">
      <c r="A181"/>
      <c r="B181" s="17" t="s">
        <v>172</v>
      </c>
      <c r="C181" t="s">
        <v>173</v>
      </c>
      <c r="D181" t="s">
        <v>174</v>
      </c>
      <c r="E181" s="18">
        <v>13</v>
      </c>
      <c r="F181" s="18">
        <v>99</v>
      </c>
      <c r="G181" s="18">
        <f t="shared" si="4"/>
        <v>112</v>
      </c>
    </row>
    <row r="182" spans="1:7" ht="15">
      <c r="A182"/>
      <c r="B182" s="17" t="s">
        <v>271</v>
      </c>
      <c r="C182" t="s">
        <v>173</v>
      </c>
      <c r="D182" t="s">
        <v>272</v>
      </c>
      <c r="E182" s="18"/>
      <c r="F182" s="18">
        <v>3</v>
      </c>
      <c r="G182" s="18">
        <f t="shared" si="4"/>
        <v>3</v>
      </c>
    </row>
    <row r="183" spans="1:7" ht="15">
      <c r="A183"/>
      <c r="B183" s="17"/>
      <c r="C183" t="s">
        <v>273</v>
      </c>
      <c r="D183" t="s">
        <v>272</v>
      </c>
      <c r="E183" s="18"/>
      <c r="F183" s="18">
        <v>1</v>
      </c>
      <c r="G183" s="18">
        <f t="shared" si="4"/>
        <v>1</v>
      </c>
    </row>
    <row r="184" spans="1:7" ht="15">
      <c r="A184"/>
      <c r="B184" s="17" t="s">
        <v>175</v>
      </c>
      <c r="C184" t="s">
        <v>168</v>
      </c>
      <c r="D184" t="s">
        <v>176</v>
      </c>
      <c r="E184" s="18">
        <v>467</v>
      </c>
      <c r="F184" s="18">
        <v>15</v>
      </c>
      <c r="G184" s="18">
        <v>482</v>
      </c>
    </row>
    <row r="185" spans="1:7" ht="15">
      <c r="A185" s="20" t="s">
        <v>274</v>
      </c>
      <c r="B185" s="20"/>
      <c r="C185" s="20"/>
      <c r="D185" s="20"/>
      <c r="E185" s="21">
        <f>SUM(E178:E184)</f>
        <v>640</v>
      </c>
      <c r="F185" s="21">
        <f>SUM(F178:F184)</f>
        <v>146</v>
      </c>
      <c r="G185" s="21">
        <f>SUM(G178:G184)</f>
        <v>786</v>
      </c>
    </row>
    <row r="186" spans="1:7" ht="12.75">
      <c r="A186"/>
      <c r="B186"/>
      <c r="C186"/>
      <c r="D186"/>
      <c r="E186"/>
      <c r="F186"/>
      <c r="G186"/>
    </row>
    <row r="187" spans="1:7" ht="15">
      <c r="A187" t="s">
        <v>275</v>
      </c>
      <c r="B187" s="17" t="s">
        <v>235</v>
      </c>
      <c r="C187" t="s">
        <v>236</v>
      </c>
      <c r="D187" t="s">
        <v>237</v>
      </c>
      <c r="E187" s="18">
        <v>9</v>
      </c>
      <c r="F187" s="18"/>
      <c r="G187" s="18">
        <v>9</v>
      </c>
    </row>
    <row r="188" spans="1:7" ht="12.75">
      <c r="A188"/>
      <c r="B188"/>
      <c r="C188"/>
      <c r="D188"/>
      <c r="E188"/>
      <c r="F188"/>
      <c r="G188"/>
    </row>
    <row r="189" spans="1:7" ht="15">
      <c r="A189" s="22" t="s">
        <v>276</v>
      </c>
      <c r="B189" s="22"/>
      <c r="C189" s="22"/>
      <c r="D189" s="22"/>
      <c r="E189" s="22">
        <f>SUM(E187,E185,E175,E142,E86,E63)</f>
        <v>7409</v>
      </c>
      <c r="F189" s="22">
        <f>SUM(F187,F185,F175,F142,F86,F63)</f>
        <v>1049</v>
      </c>
      <c r="G189" s="22">
        <f>SUM(G187,G185,G175,G142,G86,G63)</f>
        <v>8458</v>
      </c>
    </row>
    <row r="190" spans="1:7" ht="12.75">
      <c r="A190"/>
      <c r="B190"/>
      <c r="C190"/>
      <c r="D190"/>
      <c r="E190"/>
      <c r="F190"/>
      <c r="G190"/>
    </row>
    <row r="191" spans="1:7" ht="15">
      <c r="A191" t="s">
        <v>224</v>
      </c>
      <c r="B191" s="17" t="s">
        <v>225</v>
      </c>
      <c r="C191" t="s">
        <v>173</v>
      </c>
      <c r="D191" t="s">
        <v>226</v>
      </c>
      <c r="E191" s="18">
        <v>8</v>
      </c>
      <c r="F191" s="18">
        <v>32</v>
      </c>
      <c r="G191" s="18">
        <f>SUM(E191:F191)</f>
        <v>40</v>
      </c>
    </row>
    <row r="192" spans="1:7" ht="15">
      <c r="A192"/>
      <c r="B192" s="17" t="s">
        <v>227</v>
      </c>
      <c r="C192" t="s">
        <v>173</v>
      </c>
      <c r="D192" t="s">
        <v>228</v>
      </c>
      <c r="E192" s="18"/>
      <c r="F192" s="18">
        <v>70</v>
      </c>
      <c r="G192" s="18">
        <f>SUM(E192:F192)</f>
        <v>70</v>
      </c>
    </row>
    <row r="193" spans="1:7" ht="15">
      <c r="A193" s="20" t="s">
        <v>277</v>
      </c>
      <c r="B193" s="20"/>
      <c r="C193" s="20"/>
      <c r="D193" s="20"/>
      <c r="E193" s="21">
        <f>SUM(E191:E192)</f>
        <v>8</v>
      </c>
      <c r="F193" s="21">
        <f>SUM(F191:F192)</f>
        <v>102</v>
      </c>
      <c r="G193" s="21">
        <f>SUM(G191:G192)</f>
        <v>110</v>
      </c>
    </row>
    <row r="194" spans="1:7" ht="12.75">
      <c r="A194"/>
      <c r="B194"/>
      <c r="C194"/>
      <c r="D194"/>
      <c r="E194"/>
      <c r="F194"/>
      <c r="G194"/>
    </row>
    <row r="195" spans="1:7" ht="15">
      <c r="A195" t="s">
        <v>275</v>
      </c>
      <c r="B195" s="17" t="s">
        <v>278</v>
      </c>
      <c r="C195" t="s">
        <v>273</v>
      </c>
      <c r="D195" t="s">
        <v>279</v>
      </c>
      <c r="E195" s="18">
        <v>8</v>
      </c>
      <c r="F195" s="18"/>
      <c r="G195" s="18">
        <f>SUM(E195:F195)</f>
        <v>8</v>
      </c>
    </row>
    <row r="196" spans="1:7" ht="15">
      <c r="A196"/>
      <c r="B196" s="17" t="s">
        <v>280</v>
      </c>
      <c r="C196" t="s">
        <v>273</v>
      </c>
      <c r="D196" t="s">
        <v>281</v>
      </c>
      <c r="E196" s="18">
        <v>1</v>
      </c>
      <c r="F196" s="18"/>
      <c r="G196" s="18">
        <f>SUM(E196:F196)</f>
        <v>1</v>
      </c>
    </row>
    <row r="197" spans="1:7" ht="15">
      <c r="A197" s="20" t="s">
        <v>282</v>
      </c>
      <c r="B197" s="20"/>
      <c r="C197" s="20"/>
      <c r="D197" s="20"/>
      <c r="E197" s="20">
        <f>SUM(E195:E196)</f>
        <v>9</v>
      </c>
      <c r="F197" s="20">
        <f>SUM(F195:F196)</f>
        <v>0</v>
      </c>
      <c r="G197" s="20">
        <f>SUM(G195:G196)</f>
        <v>9</v>
      </c>
    </row>
    <row r="198" spans="1:7" ht="15">
      <c r="A198" s="20" t="s">
        <v>283</v>
      </c>
      <c r="B198" s="20"/>
      <c r="C198" s="20"/>
      <c r="D198" s="20"/>
      <c r="E198" s="21">
        <f>SUM(E197,E193)</f>
        <v>17</v>
      </c>
      <c r="F198" s="21">
        <f>SUM(F197,F193)</f>
        <v>102</v>
      </c>
      <c r="G198" s="21">
        <f>SUM(G197,G193)</f>
        <v>119</v>
      </c>
    </row>
    <row r="199" spans="1:7" ht="12.75">
      <c r="A199"/>
      <c r="B199"/>
      <c r="C199"/>
      <c r="D199"/>
      <c r="E199"/>
      <c r="F199"/>
      <c r="G199"/>
    </row>
    <row r="200" spans="1:7" ht="15">
      <c r="A200" s="20" t="s">
        <v>284</v>
      </c>
      <c r="B200" s="20"/>
      <c r="C200" s="20"/>
      <c r="D200" s="20"/>
      <c r="E200" s="20">
        <f>SUM(E198,E189)</f>
        <v>7426</v>
      </c>
      <c r="F200" s="20">
        <f>SUM(F198,F189)</f>
        <v>1151</v>
      </c>
      <c r="G200" s="20">
        <f>SUM(G198,G189)</f>
        <v>8577</v>
      </c>
    </row>
    <row r="201" spans="1:7" ht="14.25">
      <c r="A201" s="9"/>
      <c r="B201" s="9"/>
      <c r="C201" s="9"/>
      <c r="D201" s="9"/>
      <c r="E201" s="9"/>
      <c r="F201" s="9"/>
      <c r="G201" s="9"/>
    </row>
    <row r="202" spans="1:8" s="9" customFormat="1" ht="14.25">
      <c r="A202" s="23" t="s">
        <v>285</v>
      </c>
      <c r="B202" s="23"/>
      <c r="C202" s="23"/>
      <c r="D202" s="23"/>
      <c r="E202" s="23"/>
      <c r="F202" s="23"/>
      <c r="G202" s="23"/>
      <c r="H202" s="10"/>
    </row>
    <row r="203" spans="1:8" s="9" customFormat="1" ht="14.25">
      <c r="A203" s="23" t="s">
        <v>43</v>
      </c>
      <c r="B203" s="23"/>
      <c r="C203" s="23"/>
      <c r="D203" s="23"/>
      <c r="E203" s="23"/>
      <c r="F203" s="23"/>
      <c r="G203" s="23"/>
      <c r="H203" s="11"/>
    </row>
    <row r="204" spans="1:7" ht="14.25">
      <c r="A204" s="9"/>
      <c r="B204" s="9"/>
      <c r="C204" s="9"/>
      <c r="D204" s="9"/>
      <c r="E204" s="9"/>
      <c r="F204" s="9"/>
      <c r="G204" s="9"/>
    </row>
    <row r="205" spans="1:7" ht="14.25">
      <c r="A205" s="9"/>
      <c r="B205" s="9"/>
      <c r="C205" s="9"/>
      <c r="D205" s="9"/>
      <c r="E205" s="9"/>
      <c r="F205" s="9"/>
      <c r="G205" s="9"/>
    </row>
    <row r="206" spans="1:7" ht="14.25">
      <c r="A206" s="9"/>
      <c r="B206" s="9"/>
      <c r="C206" s="9"/>
      <c r="D206" s="9"/>
      <c r="E206" s="9"/>
      <c r="F206" s="9"/>
      <c r="G206" s="9"/>
    </row>
    <row r="207" spans="1:7" ht="14.25">
      <c r="A207" s="9"/>
      <c r="B207" s="9"/>
      <c r="C207" s="9"/>
      <c r="D207" s="9"/>
      <c r="E207" s="9"/>
      <c r="F207" s="9"/>
      <c r="G207" s="9"/>
    </row>
    <row r="208" spans="1:7" ht="14.25">
      <c r="A208" s="9"/>
      <c r="B208" s="9"/>
      <c r="C208" s="9"/>
      <c r="D208" s="9"/>
      <c r="E208" s="9"/>
      <c r="F208" s="9"/>
      <c r="G208" s="9"/>
    </row>
  </sheetData>
  <sheetProtection password="975D" sheet="1"/>
  <mergeCells count="6">
    <mergeCell ref="A202:G202"/>
    <mergeCell ref="A203:G203"/>
    <mergeCell ref="A2:G2"/>
    <mergeCell ref="A3:G3"/>
    <mergeCell ref="A4:G4"/>
    <mergeCell ref="A1:G1"/>
  </mergeCells>
  <hyperlinks>
    <hyperlink ref="A202:G202" r:id="rId1" display="[Spring 2015 - Fact Sheet]"/>
    <hyperlink ref="A203:G203" r:id="rId2" display="[Institutional Research Home]"/>
  </hyperlinks>
  <printOptions/>
  <pageMargins left="0.2" right="0.2" top="0.34" bottom="0.39" header="0.18" footer="0.17"/>
  <pageSetup horizontalDpi="600" verticalDpi="600" orientation="portrait" scale="87" r:id="rId3"/>
  <rowBreaks count="3" manualBreakCount="3">
    <brk id="68" max="255" man="1"/>
    <brk id="112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2007-04-19T19:32:43Z</cp:lastPrinted>
  <dcterms:created xsi:type="dcterms:W3CDTF">2003-04-07T16:47:04Z</dcterms:created>
  <dcterms:modified xsi:type="dcterms:W3CDTF">2015-03-20T15:33:19Z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